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окумент  Шауринская СОШ\"/>
    </mc:Choice>
  </mc:AlternateContent>
  <bookViews>
    <workbookView xWindow="0" yWindow="0" windowWidth="10425" windowHeight="7740"/>
  </bookViews>
  <sheets>
    <sheet name="Лист1" sheetId="1" r:id="rId1"/>
  </sheets>
  <definedNames>
    <definedName name="_xlnm.Print_Area" localSheetId="0">Лист1!$A$1:$K$137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1" i="1" l="1"/>
  <c r="E130" i="1"/>
  <c r="E126" i="1"/>
  <c r="K126" i="1" s="1"/>
  <c r="E124" i="1"/>
  <c r="K124" i="1" s="1"/>
  <c r="E123" i="1"/>
  <c r="E122" i="1"/>
  <c r="E121" i="1"/>
  <c r="E132" i="1"/>
  <c r="K132" i="1" s="1"/>
  <c r="E128" i="1"/>
  <c r="E127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78" i="1"/>
  <c r="E88" i="1"/>
  <c r="E87" i="1"/>
  <c r="E86" i="1"/>
  <c r="E85" i="1"/>
  <c r="E84" i="1"/>
  <c r="E83" i="1"/>
  <c r="E82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K88" i="1" l="1"/>
  <c r="K15" i="1"/>
  <c r="K128" i="1"/>
  <c r="K131" i="1"/>
  <c r="K123" i="1"/>
  <c r="K119" i="1"/>
  <c r="K116" i="1"/>
  <c r="K105" i="1"/>
  <c r="K97" i="1"/>
  <c r="K76" i="1"/>
  <c r="K66" i="1"/>
  <c r="K54" i="1"/>
  <c r="K41" i="1"/>
  <c r="K29" i="1"/>
</calcChain>
</file>

<file path=xl/sharedStrings.xml><?xml version="1.0" encoding="utf-8"?>
<sst xmlns="http://schemas.openxmlformats.org/spreadsheetml/2006/main" count="427" uniqueCount="167">
  <si>
    <t>№</t>
  </si>
  <si>
    <t>п/п</t>
  </si>
  <si>
    <t>п/кл.</t>
  </si>
  <si>
    <t>*Ф.И.О</t>
  </si>
  <si>
    <t>возр.</t>
  </si>
  <si>
    <t>пол</t>
  </si>
  <si>
    <t>инвалид.</t>
  </si>
  <si>
    <t>кл.</t>
  </si>
  <si>
    <t>*Ф.И.О.</t>
  </si>
  <si>
    <t>кл. руководителя</t>
  </si>
  <si>
    <t>Прим.</t>
  </si>
  <si>
    <t>М</t>
  </si>
  <si>
    <t>Ж</t>
  </si>
  <si>
    <t>дата
рождения</t>
  </si>
  <si>
    <t>место
жительства</t>
  </si>
  <si>
    <t>СПИСОК</t>
  </si>
  <si>
    <t>Абдулаев Магомед Исрапилович</t>
  </si>
  <si>
    <t>Алиев Малламагомед Курбанович</t>
  </si>
  <si>
    <t>Гусейнова Халимат Измутдиновна</t>
  </si>
  <si>
    <t>Исрапилова Патимат Исрапиловна</t>
  </si>
  <si>
    <t>Сиражудинов Абдурахман Нажмудинович</t>
  </si>
  <si>
    <t>Абдулаева Аминат Исрапиловна</t>
  </si>
  <si>
    <t>Алиева Малика Зауровна</t>
  </si>
  <si>
    <t>Гаджиева Фатима Омаровна</t>
  </si>
  <si>
    <t>Газиев Камил Абусупьянович</t>
  </si>
  <si>
    <t>Далгатов Самад Шамсудинович</t>
  </si>
  <si>
    <t>Ибрагимова Сафият Курамагомедовна</t>
  </si>
  <si>
    <t>Идрисов Алиасхаб Мусаевич</t>
  </si>
  <si>
    <t>Идрисов Мухамад Идрисович</t>
  </si>
  <si>
    <t>Кадиева Фатима Магомедовна</t>
  </si>
  <si>
    <t>Магомедова Хадиджа Джанбулатовна</t>
  </si>
  <si>
    <t>Магомедова Патимат Башировна</t>
  </si>
  <si>
    <t>Магомедова Мариям Омаровна</t>
  </si>
  <si>
    <t>Магомедова Ясмин Магомедовна</t>
  </si>
  <si>
    <t>Муслимов Магомед Абдулаевич</t>
  </si>
  <si>
    <t>Алиев Мухтар Заурбегович</t>
  </si>
  <si>
    <t>Газиев Сулейман Абусупьянович</t>
  </si>
  <si>
    <t>Далгатов Абдусалам Сиражудинович</t>
  </si>
  <si>
    <t>Далгатов Гусейн Шарапудинович</t>
  </si>
  <si>
    <t>Далгатов Израил Камилович</t>
  </si>
  <si>
    <t>Далгатова Мадина Магомедовна</t>
  </si>
  <si>
    <t>Далгатова Хадижатбика Джаватхановна</t>
  </si>
  <si>
    <t>Джамалудинова Калимат Арсеновна</t>
  </si>
  <si>
    <t>Идрисова Суайбат Гусейновна</t>
  </si>
  <si>
    <t>Магомедов Мухамад Шамилович</t>
  </si>
  <si>
    <t>Магомедова Нафисат Шамиловна</t>
  </si>
  <si>
    <t>Муслимов Саидапанди Мурадович</t>
  </si>
  <si>
    <t>Абдулаев Газимагомед Исрапилович</t>
  </si>
  <si>
    <t>Абдулгамидова Фарида Абдулгамидовна</t>
  </si>
  <si>
    <t>Алиев Нигматула Курбанович</t>
  </si>
  <si>
    <t>Джамалудинова Саида Микаиловна</t>
  </si>
  <si>
    <t>Ибрагимов Курбан Магдиевич</t>
  </si>
  <si>
    <t>Ибрагимов Саидбег Курамагомедович</t>
  </si>
  <si>
    <t>Идрисов Сагид Гусенович</t>
  </si>
  <si>
    <t>Магомедов Омар Магомедович</t>
  </si>
  <si>
    <t>Магомедова Айшат Гамзатовна</t>
  </si>
  <si>
    <t>Магомедова Асият Омаровна</t>
  </si>
  <si>
    <t>Муслимов Саадула Абдулаевич</t>
  </si>
  <si>
    <t>Муслимов Сайфула Мурадович</t>
  </si>
  <si>
    <t>Магомедов Сулейман Мурадович</t>
  </si>
  <si>
    <t>Далгатова Патимат-Бика Джаватхановна</t>
  </si>
  <si>
    <t>Ин.</t>
  </si>
  <si>
    <t>Джамалудинов Рамазан Арсенович</t>
  </si>
  <si>
    <t>Сиражудинов Магомед Нажмудинович</t>
  </si>
  <si>
    <t>Курамагомедова Загра Магомедовна</t>
  </si>
  <si>
    <t>Кадиев Иса Асилдарович</t>
  </si>
  <si>
    <t>Казимова Шаханум Руслановна</t>
  </si>
  <si>
    <t>Магомедов Ахмед Гамзатович</t>
  </si>
  <si>
    <t>Магомедов Зиявудин Узумгаджиевич</t>
  </si>
  <si>
    <t>Идрисова Аминат Идрисовна</t>
  </si>
  <si>
    <t>Шахбанов Гусейн Магомедович</t>
  </si>
  <si>
    <t>Шахбанова Меседо Магомедовна</t>
  </si>
  <si>
    <t>Шахбанова Фатима Абусуфьяновна</t>
  </si>
  <si>
    <t>Гаджиева Джамиля Магомедовна</t>
  </si>
  <si>
    <t>Далгатов Саидафанди Камилович</t>
  </si>
  <si>
    <t>Ибрагимова Марям Гасановна</t>
  </si>
  <si>
    <t>Идрисов Курбан Мусаевич</t>
  </si>
  <si>
    <t>Кадиева Аминат Асилдаровна</t>
  </si>
  <si>
    <t>Курбанов Осман Абдулаевич</t>
  </si>
  <si>
    <t>Магомедрасулова Умайганат Хабибулаевна</t>
  </si>
  <si>
    <t>Мусаева Аминат Магомедрамазановна</t>
  </si>
  <si>
    <t>Муслимова Аминат Абдулаевна</t>
  </si>
  <si>
    <t>Абакарова Фатима Магомедовна</t>
  </si>
  <si>
    <t>Алиева Сумая Курбановна</t>
  </si>
  <si>
    <t>Далгатова Хадижат Магомедовна</t>
  </si>
  <si>
    <t>Идрисов Раджаб Магомедибирович</t>
  </si>
  <si>
    <t>Исрапилова Алжанат Пахрудиновна</t>
  </si>
  <si>
    <t>Нугманов Курамагомед  Алиевич</t>
  </si>
  <si>
    <t>Нурулаев Расул Шайхиевич</t>
  </si>
  <si>
    <t>Курамагомедов Алим Магомедович</t>
  </si>
  <si>
    <t>Салманов Рамазангаджи Арсенович</t>
  </si>
  <si>
    <t>Сиражудинова Аминат Рамазановна</t>
  </si>
  <si>
    <t>Сиражудинова Маржанат Нажмудиновна</t>
  </si>
  <si>
    <t>Сиражудинова Фатима Рамазановна</t>
  </si>
  <si>
    <t>Далгатов Абдулах Шамсудинович</t>
  </si>
  <si>
    <t>Абдулгамидова Хатимат Абдулгамидовна</t>
  </si>
  <si>
    <t>Газимагомедова Хатимат Сайпулаевна</t>
  </si>
  <si>
    <t>Ибрагимов Абдусалам Магдиевич</t>
  </si>
  <si>
    <t>Казимова Айна Руслановна</t>
  </si>
  <si>
    <t>Магомедова Патимат Гамзатовна</t>
  </si>
  <si>
    <t>Магомедова Эльвира Ибрагимовна</t>
  </si>
  <si>
    <t>Малаева Хадижат Залумхановна</t>
  </si>
  <si>
    <t>Муслимов Магомед Махачевич</t>
  </si>
  <si>
    <t>Далгатов Ибрагим Шамилович</t>
  </si>
  <si>
    <t>Курамагомедов Газимагомед Абакарович</t>
  </si>
  <si>
    <t>Курамагомедов Омар Магомедович</t>
  </si>
  <si>
    <t>Маллаев Арсен Ахкубекович</t>
  </si>
  <si>
    <t>Нурулаев Абусупьян Шайхиевич</t>
  </si>
  <si>
    <t>Салманов Салман Арсенович</t>
  </si>
  <si>
    <t>Магомедов Магомедали Мурадович</t>
  </si>
  <si>
    <t>Абдулаев Раджаб Шамилович</t>
  </si>
  <si>
    <t>Далгатов Мухаммад Шамсудинович</t>
  </si>
  <si>
    <t>Абдулев Гаджимурад Шамилович</t>
  </si>
  <si>
    <t>Гаджиева Камила Магомедовна</t>
  </si>
  <si>
    <t>Газимагомедова Наида Сайпулаевна</t>
  </si>
  <si>
    <t>Далгатова Сарат Сиражудиновна</t>
  </si>
  <si>
    <t>Далгатова Эльнара Магомедовна</t>
  </si>
  <si>
    <t>Ибрагимов Мухаммед Магдиевич</t>
  </si>
  <si>
    <t>Ибрагимов Расул Гасанович</t>
  </si>
  <si>
    <t>Идрисов Идрис Курбан-Гаджиевич</t>
  </si>
  <si>
    <t>Идрисова Хадиджа Мусаевна</t>
  </si>
  <si>
    <t>Далгатова Саида Камиловна</t>
  </si>
  <si>
    <t>Идрисов Юсуп Мусаевич</t>
  </si>
  <si>
    <t>Идрисова Патимат Гусейновна</t>
  </si>
  <si>
    <t>Мусаева Патимат Магомедрамазановна</t>
  </si>
  <si>
    <t>Цихокская НОШ</t>
  </si>
  <si>
    <t>Курамагомедов Гусен Абакарович</t>
  </si>
  <si>
    <t>Курамагомедов Мухаммад Расулович</t>
  </si>
  <si>
    <t>Шахбанов Мухаммад Абусупьянович</t>
  </si>
  <si>
    <t>Курамагомедов Шамиль Абакарович</t>
  </si>
  <si>
    <t>Хетохская НОШ</t>
  </si>
  <si>
    <t>Сиражудинова Хава Газимагомедовна</t>
  </si>
  <si>
    <t>Сиражудинова Хадижат Газимагомедовна</t>
  </si>
  <si>
    <t>Сиражудинов Мухаммад Газимагомедович</t>
  </si>
  <si>
    <t>Куитлинская НШ</t>
  </si>
  <si>
    <t>Мирзамагомедова Аминат Магомедовна</t>
  </si>
  <si>
    <t>Мирзамагомедов Абдула Магомедович</t>
  </si>
  <si>
    <t>Абдулаева Хадиджа Шамиловна</t>
  </si>
  <si>
    <t>с. Шаури</t>
  </si>
  <si>
    <t>Гаджиев Сиражудин Омарович</t>
  </si>
  <si>
    <t>Инв.</t>
  </si>
  <si>
    <t>с. Цихок</t>
  </si>
  <si>
    <t>с. Хетох</t>
  </si>
  <si>
    <t>с. Куитли</t>
  </si>
  <si>
    <t>Газиева
Патимат
Сулеймановна</t>
  </si>
  <si>
    <t>Сайпудинова
Хатимат
Гапаровна</t>
  </si>
  <si>
    <t>Тагирова
Муъминат
Валиевна</t>
  </si>
  <si>
    <t>Мусаев
Шахбан
Камилович</t>
  </si>
  <si>
    <t>Газиева
Абидат
Гусейновна</t>
  </si>
  <si>
    <t>Газиева
Шамсият
Сулеймановна</t>
  </si>
  <si>
    <t>Абдулкадырова
Сакинат
Абдусаламовна</t>
  </si>
  <si>
    <t>Идрисов
Идрис
Исаевич</t>
  </si>
  <si>
    <t>Рамазанова
Мадина
Гасангусейновна</t>
  </si>
  <si>
    <t>Гаджиев
Магомед
Камилович</t>
  </si>
  <si>
    <t>Султанова
Барият
Каримулаевна</t>
  </si>
  <si>
    <t>Сиражудинов
Газимагомед
Магомедович</t>
  </si>
  <si>
    <t>Мизамагомедов
Магомед
Каъбулаевич</t>
  </si>
  <si>
    <t>Исаева
Асмарат
Саитбеговна</t>
  </si>
  <si>
    <t xml:space="preserve">МУНИЦИПАЛЬНОЕ КАЗЕННОЕ ОБЩЕОБРАЗОВАТЕЛЬНОЕ УЧРЕЖДЕНИЕ
«ШАУРИНСКАЯ СРЕДНЯЯ ОБЩЕОБРАЗОВАТЕЛЬНАЯ ШКОЛА»
</t>
  </si>
  <si>
    <t>Врио директора школы</t>
  </si>
  <si>
    <t xml:space="preserve">_______________ </t>
  </si>
  <si>
    <t>Ш.Г. Абдулаев</t>
  </si>
  <si>
    <t>Абдулгамидова Аминат Абдулгамидовна</t>
  </si>
  <si>
    <t>Ибрагимова Субейбат Курбановна</t>
  </si>
  <si>
    <t>Идрисова Рукият Идрисовна</t>
  </si>
  <si>
    <t>учащихся, охваченных обучением на 01.09.2020 г. (1-11 класс)</t>
  </si>
  <si>
    <t>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</si>
</sst>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4" fontId="2" fillId="0" borderId="2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14" fontId="2" fillId="0" borderId="5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8"/>
  <sheetViews>
    <sheetView tabSelected="1" view="pageBreakPreview" topLeftCell="A112" zoomScaleNormal="80" zoomScaleSheetLayoutView="100" workbookViewId="0">
      <selection activeCell="D117" sqref="D117"/>
    </sheetView>
  </sheetViews>
  <sheetFormatPr defaultRowHeight="15" x14ac:dyDescent="0.25"/>
  <cols>
    <col min="1" max="2" width="5.7109375" customWidth="1"/>
    <col min="3" max="3" width="50.7109375" customWidth="1"/>
    <col min="4" max="4" width="13.7109375" customWidth="1"/>
    <col min="5" max="6" width="6.7109375" customWidth="1"/>
    <col min="7" max="7" width="10.7109375" customWidth="1"/>
    <col min="8" max="8" width="13.7109375" customWidth="1"/>
    <col min="9" max="9" width="6.7109375" customWidth="1"/>
    <col min="10" max="10" width="21.85546875" customWidth="1"/>
    <col min="11" max="11" width="14.5703125" bestFit="1" customWidth="1"/>
  </cols>
  <sheetData>
    <row r="1" spans="1:11" ht="98.45" customHeight="1" x14ac:dyDescent="0.25">
      <c r="A1" s="93" t="s">
        <v>158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" customHeight="1" x14ac:dyDescent="0.25">
      <c r="A2" s="99" t="s">
        <v>15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" customHeight="1" x14ac:dyDescent="0.25">
      <c r="A3" s="95" t="s">
        <v>165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1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8" customHeight="1" x14ac:dyDescent="0.25">
      <c r="A5" s="66" t="s">
        <v>0</v>
      </c>
      <c r="B5" s="66" t="s">
        <v>0</v>
      </c>
      <c r="C5" s="96" t="s">
        <v>3</v>
      </c>
      <c r="D5" s="97" t="s">
        <v>13</v>
      </c>
      <c r="E5" s="96" t="s">
        <v>4</v>
      </c>
      <c r="F5" s="96" t="s">
        <v>5</v>
      </c>
      <c r="G5" s="96" t="s">
        <v>6</v>
      </c>
      <c r="H5" s="97" t="s">
        <v>14</v>
      </c>
      <c r="I5" s="96" t="s">
        <v>7</v>
      </c>
      <c r="J5" s="66" t="s">
        <v>8</v>
      </c>
      <c r="K5" s="96" t="s">
        <v>10</v>
      </c>
    </row>
    <row r="6" spans="1:11" ht="18" customHeight="1" x14ac:dyDescent="0.25">
      <c r="A6" s="66" t="s">
        <v>1</v>
      </c>
      <c r="B6" s="66" t="s">
        <v>2</v>
      </c>
      <c r="C6" s="96"/>
      <c r="D6" s="98"/>
      <c r="E6" s="96"/>
      <c r="F6" s="96"/>
      <c r="G6" s="96"/>
      <c r="H6" s="98"/>
      <c r="I6" s="96"/>
      <c r="J6" s="66" t="s">
        <v>9</v>
      </c>
      <c r="K6" s="96"/>
    </row>
    <row r="7" spans="1:11" ht="15" customHeight="1" thickBot="1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</row>
    <row r="8" spans="1:11" ht="16.149999999999999" customHeight="1" x14ac:dyDescent="0.25">
      <c r="A8" s="4">
        <v>1</v>
      </c>
      <c r="B8" s="4">
        <v>1</v>
      </c>
      <c r="C8" s="5" t="s">
        <v>16</v>
      </c>
      <c r="D8" s="6">
        <v>41655</v>
      </c>
      <c r="E8" s="77">
        <f ca="1">(TODAY()-D8)/365</f>
        <v>-12.049315068493151</v>
      </c>
      <c r="F8" s="73" t="s">
        <v>11</v>
      </c>
      <c r="G8" s="4" t="s">
        <v>166</v>
      </c>
      <c r="H8" s="13" t="s">
        <v>138</v>
      </c>
      <c r="I8" s="90">
        <v>1</v>
      </c>
      <c r="J8" s="87" t="s">
        <v>144</v>
      </c>
      <c r="K8" s="31"/>
    </row>
    <row r="9" spans="1:11" ht="16.149999999999999" customHeight="1" x14ac:dyDescent="0.25">
      <c r="A9" s="1">
        <v>2</v>
      </c>
      <c r="B9" s="1">
        <v>2</v>
      </c>
      <c r="C9" s="2" t="s">
        <v>17</v>
      </c>
      <c r="D9" s="3">
        <v>41440</v>
      </c>
      <c r="E9" s="77">
        <f t="shared" ref="E9:E72" ca="1" si="0">(TODAY()-D9)/365</f>
        <v>-11.46027397260274</v>
      </c>
      <c r="F9" s="74" t="s">
        <v>11</v>
      </c>
      <c r="G9" s="1"/>
      <c r="H9" s="13" t="s">
        <v>138</v>
      </c>
      <c r="I9" s="91"/>
      <c r="J9" s="88"/>
      <c r="K9" s="32"/>
    </row>
    <row r="10" spans="1:11" ht="16.149999999999999" customHeight="1" x14ac:dyDescent="0.25">
      <c r="A10" s="1">
        <v>3</v>
      </c>
      <c r="B10" s="1">
        <v>3</v>
      </c>
      <c r="C10" s="2" t="s">
        <v>139</v>
      </c>
      <c r="D10" s="23">
        <v>41733</v>
      </c>
      <c r="E10" s="77">
        <f t="shared" ca="1" si="0"/>
        <v>-12.263013698630138</v>
      </c>
      <c r="F10" s="74" t="s">
        <v>11</v>
      </c>
      <c r="G10" s="1"/>
      <c r="H10" s="13" t="s">
        <v>138</v>
      </c>
      <c r="I10" s="91"/>
      <c r="J10" s="88"/>
      <c r="K10" s="32"/>
    </row>
    <row r="11" spans="1:11" ht="16.149999999999999" customHeight="1" x14ac:dyDescent="0.25">
      <c r="A11" s="1">
        <v>4</v>
      </c>
      <c r="B11" s="1">
        <v>4</v>
      </c>
      <c r="C11" s="2" t="s">
        <v>18</v>
      </c>
      <c r="D11" s="3">
        <v>41586</v>
      </c>
      <c r="E11" s="77">
        <f t="shared" ca="1" si="0"/>
        <v>-11.860273972602739</v>
      </c>
      <c r="F11" s="74" t="s">
        <v>12</v>
      </c>
      <c r="G11" s="1"/>
      <c r="H11" s="13" t="s">
        <v>138</v>
      </c>
      <c r="I11" s="91"/>
      <c r="J11" s="88"/>
      <c r="K11" s="32"/>
    </row>
    <row r="12" spans="1:11" ht="16.149999999999999" customHeight="1" x14ac:dyDescent="0.25">
      <c r="A12" s="1">
        <v>5</v>
      </c>
      <c r="B12" s="1">
        <v>5</v>
      </c>
      <c r="C12" s="2" t="s">
        <v>163</v>
      </c>
      <c r="D12" s="23">
        <v>41765</v>
      </c>
      <c r="E12" s="77">
        <f t="shared" ca="1" si="0"/>
        <v>-12.35068493150685</v>
      </c>
      <c r="F12" s="74" t="s">
        <v>12</v>
      </c>
      <c r="G12" s="1"/>
      <c r="H12" s="13" t="s">
        <v>138</v>
      </c>
      <c r="I12" s="91"/>
      <c r="J12" s="88"/>
      <c r="K12" s="32"/>
    </row>
    <row r="13" spans="1:11" ht="16.149999999999999" customHeight="1" x14ac:dyDescent="0.25">
      <c r="A13" s="1">
        <v>6</v>
      </c>
      <c r="B13" s="1">
        <v>6</v>
      </c>
      <c r="C13" s="2" t="s">
        <v>164</v>
      </c>
      <c r="D13" s="23">
        <v>41627</v>
      </c>
      <c r="E13" s="77">
        <f t="shared" ca="1" si="0"/>
        <v>-11.972602739726028</v>
      </c>
      <c r="F13" s="74" t="s">
        <v>12</v>
      </c>
      <c r="G13" s="1"/>
      <c r="H13" s="13" t="s">
        <v>138</v>
      </c>
      <c r="I13" s="91"/>
      <c r="J13" s="88"/>
      <c r="K13" s="32"/>
    </row>
    <row r="14" spans="1:11" ht="16.149999999999999" customHeight="1" x14ac:dyDescent="0.25">
      <c r="A14" s="1">
        <v>7</v>
      </c>
      <c r="B14" s="1">
        <v>7</v>
      </c>
      <c r="C14" s="2" t="s">
        <v>19</v>
      </c>
      <c r="D14" s="3">
        <v>41747</v>
      </c>
      <c r="E14" s="77">
        <f t="shared" ca="1" si="0"/>
        <v>-12.301369863013699</v>
      </c>
      <c r="F14" s="74" t="s">
        <v>12</v>
      </c>
      <c r="G14" s="1"/>
      <c r="H14" s="13" t="s">
        <v>138</v>
      </c>
      <c r="I14" s="91"/>
      <c r="J14" s="88"/>
      <c r="K14" s="32"/>
    </row>
    <row r="15" spans="1:11" ht="16.149999999999999" customHeight="1" thickBot="1" x14ac:dyDescent="0.3">
      <c r="A15" s="1">
        <v>8</v>
      </c>
      <c r="B15" s="20">
        <v>8</v>
      </c>
      <c r="C15" s="9" t="s">
        <v>20</v>
      </c>
      <c r="D15" s="10">
        <v>41672</v>
      </c>
      <c r="E15" s="78">
        <f t="shared" ca="1" si="0"/>
        <v>-12.095890410958905</v>
      </c>
      <c r="F15" s="75" t="s">
        <v>11</v>
      </c>
      <c r="G15" s="8"/>
      <c r="H15" s="19" t="s">
        <v>138</v>
      </c>
      <c r="I15" s="92"/>
      <c r="J15" s="89"/>
      <c r="K15" s="33">
        <f ca="1">(E8+E9+E10+E11+E12+E13+E14+E15)/B15</f>
        <v>-12.044178082191783</v>
      </c>
    </row>
    <row r="16" spans="1:11" ht="16.149999999999999" customHeight="1" x14ac:dyDescent="0.25">
      <c r="A16" s="1">
        <v>9</v>
      </c>
      <c r="B16" s="4">
        <v>1</v>
      </c>
      <c r="C16" s="5" t="s">
        <v>21</v>
      </c>
      <c r="D16" s="18">
        <v>41208</v>
      </c>
      <c r="E16" s="79">
        <f t="shared" ca="1" si="0"/>
        <v>-10.824657534246576</v>
      </c>
      <c r="F16" s="73" t="s">
        <v>12</v>
      </c>
      <c r="G16" s="4" t="s">
        <v>61</v>
      </c>
      <c r="H16" s="22" t="s">
        <v>138</v>
      </c>
      <c r="I16" s="90">
        <v>2</v>
      </c>
      <c r="J16" s="87" t="s">
        <v>145</v>
      </c>
      <c r="K16" s="31"/>
    </row>
    <row r="17" spans="1:11" ht="16.149999999999999" customHeight="1" x14ac:dyDescent="0.25">
      <c r="A17" s="1">
        <v>10</v>
      </c>
      <c r="B17" s="1">
        <v>2</v>
      </c>
      <c r="C17" s="17" t="s">
        <v>22</v>
      </c>
      <c r="D17" s="16">
        <v>41298</v>
      </c>
      <c r="E17" s="77">
        <f t="shared" ca="1" si="0"/>
        <v>-11.07123287671233</v>
      </c>
      <c r="F17" s="74" t="s">
        <v>12</v>
      </c>
      <c r="G17" s="1"/>
      <c r="H17" s="1" t="s">
        <v>138</v>
      </c>
      <c r="I17" s="91"/>
      <c r="J17" s="88"/>
      <c r="K17" s="34"/>
    </row>
    <row r="18" spans="1:11" ht="16.149999999999999" customHeight="1" x14ac:dyDescent="0.25">
      <c r="A18" s="1">
        <v>11</v>
      </c>
      <c r="B18" s="1">
        <v>3</v>
      </c>
      <c r="C18" s="17" t="s">
        <v>23</v>
      </c>
      <c r="D18" s="16">
        <v>41101</v>
      </c>
      <c r="E18" s="77">
        <f t="shared" ca="1" si="0"/>
        <v>-10.531506849315068</v>
      </c>
      <c r="F18" s="74" t="s">
        <v>12</v>
      </c>
      <c r="G18" s="1"/>
      <c r="H18" s="1" t="s">
        <v>138</v>
      </c>
      <c r="I18" s="91"/>
      <c r="J18" s="88"/>
      <c r="K18" s="32"/>
    </row>
    <row r="19" spans="1:11" ht="16.149999999999999" customHeight="1" x14ac:dyDescent="0.25">
      <c r="A19" s="1">
        <v>12</v>
      </c>
      <c r="B19" s="1">
        <v>4</v>
      </c>
      <c r="C19" s="17" t="s">
        <v>24</v>
      </c>
      <c r="D19" s="16">
        <v>41151</v>
      </c>
      <c r="E19" s="77">
        <f t="shared" ca="1" si="0"/>
        <v>-10.668493150684931</v>
      </c>
      <c r="F19" s="74" t="s">
        <v>11</v>
      </c>
      <c r="G19" s="1"/>
      <c r="H19" s="1" t="s">
        <v>138</v>
      </c>
      <c r="I19" s="91"/>
      <c r="J19" s="88"/>
      <c r="K19" s="32"/>
    </row>
    <row r="20" spans="1:11" ht="16.149999999999999" customHeight="1" x14ac:dyDescent="0.25">
      <c r="A20" s="1">
        <v>13</v>
      </c>
      <c r="B20" s="1">
        <v>5</v>
      </c>
      <c r="C20" s="2" t="s">
        <v>25</v>
      </c>
      <c r="D20" s="16">
        <v>41479</v>
      </c>
      <c r="E20" s="77">
        <f t="shared" ca="1" si="0"/>
        <v>-11.567123287671233</v>
      </c>
      <c r="F20" s="74" t="s">
        <v>11</v>
      </c>
      <c r="G20" s="1"/>
      <c r="H20" s="1" t="s">
        <v>138</v>
      </c>
      <c r="I20" s="91"/>
      <c r="J20" s="88"/>
      <c r="K20" s="32"/>
    </row>
    <row r="21" spans="1:11" ht="16.149999999999999" customHeight="1" x14ac:dyDescent="0.25">
      <c r="A21" s="1">
        <v>14</v>
      </c>
      <c r="B21" s="1">
        <v>6</v>
      </c>
      <c r="C21" s="17" t="s">
        <v>26</v>
      </c>
      <c r="D21" s="16">
        <v>41231</v>
      </c>
      <c r="E21" s="77">
        <f t="shared" ca="1" si="0"/>
        <v>-10.887671232876713</v>
      </c>
      <c r="F21" s="74" t="s">
        <v>12</v>
      </c>
      <c r="G21" s="1"/>
      <c r="H21" s="1" t="s">
        <v>138</v>
      </c>
      <c r="I21" s="91"/>
      <c r="J21" s="88"/>
      <c r="K21" s="32"/>
    </row>
    <row r="22" spans="1:11" ht="16.149999999999999" customHeight="1" x14ac:dyDescent="0.25">
      <c r="A22" s="1">
        <v>15</v>
      </c>
      <c r="B22" s="1">
        <v>7</v>
      </c>
      <c r="C22" s="2" t="s">
        <v>27</v>
      </c>
      <c r="D22" s="16">
        <v>41437</v>
      </c>
      <c r="E22" s="77">
        <f t="shared" ca="1" si="0"/>
        <v>-11.452054794520548</v>
      </c>
      <c r="F22" s="74" t="s">
        <v>11</v>
      </c>
      <c r="G22" s="1"/>
      <c r="H22" s="1" t="s">
        <v>138</v>
      </c>
      <c r="I22" s="91"/>
      <c r="J22" s="88"/>
      <c r="K22" s="32"/>
    </row>
    <row r="23" spans="1:11" ht="16.149999999999999" customHeight="1" x14ac:dyDescent="0.25">
      <c r="A23" s="1">
        <v>16</v>
      </c>
      <c r="B23" s="1">
        <v>8</v>
      </c>
      <c r="C23" s="17" t="s">
        <v>28</v>
      </c>
      <c r="D23" s="16">
        <v>41049</v>
      </c>
      <c r="E23" s="77">
        <f t="shared" ca="1" si="0"/>
        <v>-10.389041095890411</v>
      </c>
      <c r="F23" s="74" t="s">
        <v>11</v>
      </c>
      <c r="G23" s="1"/>
      <c r="H23" s="1" t="s">
        <v>138</v>
      </c>
      <c r="I23" s="91"/>
      <c r="J23" s="88"/>
      <c r="K23" s="34"/>
    </row>
    <row r="24" spans="1:11" ht="16.149999999999999" customHeight="1" x14ac:dyDescent="0.25">
      <c r="A24" s="1">
        <v>17</v>
      </c>
      <c r="B24" s="1">
        <v>9</v>
      </c>
      <c r="C24" s="17" t="s">
        <v>29</v>
      </c>
      <c r="D24" s="16">
        <v>41173</v>
      </c>
      <c r="E24" s="77">
        <f t="shared" ca="1" si="0"/>
        <v>-10.728767123287671</v>
      </c>
      <c r="F24" s="74" t="s">
        <v>12</v>
      </c>
      <c r="G24" s="1"/>
      <c r="H24" s="1" t="s">
        <v>138</v>
      </c>
      <c r="I24" s="91"/>
      <c r="J24" s="88"/>
      <c r="K24" s="32"/>
    </row>
    <row r="25" spans="1:11" ht="16.149999999999999" customHeight="1" x14ac:dyDescent="0.25">
      <c r="A25" s="1">
        <v>18</v>
      </c>
      <c r="B25" s="1">
        <v>10</v>
      </c>
      <c r="C25" s="2" t="s">
        <v>30</v>
      </c>
      <c r="D25" s="3">
        <v>41140</v>
      </c>
      <c r="E25" s="77">
        <f t="shared" ca="1" si="0"/>
        <v>-10.638356164383561</v>
      </c>
      <c r="F25" s="74" t="s">
        <v>12</v>
      </c>
      <c r="G25" s="1"/>
      <c r="H25" s="1" t="s">
        <v>138</v>
      </c>
      <c r="I25" s="91"/>
      <c r="J25" s="88"/>
      <c r="K25" s="32"/>
    </row>
    <row r="26" spans="1:11" ht="16.149999999999999" customHeight="1" x14ac:dyDescent="0.25">
      <c r="A26" s="1">
        <v>19</v>
      </c>
      <c r="B26" s="1">
        <v>11</v>
      </c>
      <c r="C26" s="2" t="s">
        <v>31</v>
      </c>
      <c r="D26" s="16">
        <v>40940</v>
      </c>
      <c r="E26" s="77">
        <f t="shared" ca="1" si="0"/>
        <v>-10.09041095890411</v>
      </c>
      <c r="F26" s="74" t="s">
        <v>12</v>
      </c>
      <c r="G26" s="1"/>
      <c r="H26" s="1" t="s">
        <v>138</v>
      </c>
      <c r="I26" s="91"/>
      <c r="J26" s="88"/>
      <c r="K26" s="32"/>
    </row>
    <row r="27" spans="1:11" ht="16.149999999999999" customHeight="1" x14ac:dyDescent="0.25">
      <c r="A27" s="1">
        <v>20</v>
      </c>
      <c r="B27" s="1">
        <v>12</v>
      </c>
      <c r="C27" s="17" t="s">
        <v>32</v>
      </c>
      <c r="D27" s="16">
        <v>41297</v>
      </c>
      <c r="E27" s="77">
        <f t="shared" ca="1" si="0"/>
        <v>-11.068493150684931</v>
      </c>
      <c r="F27" s="74" t="s">
        <v>12</v>
      </c>
      <c r="G27" s="1"/>
      <c r="H27" s="1" t="s">
        <v>138</v>
      </c>
      <c r="I27" s="91"/>
      <c r="J27" s="88"/>
      <c r="K27" s="32"/>
    </row>
    <row r="28" spans="1:11" ht="16.149999999999999" customHeight="1" x14ac:dyDescent="0.25">
      <c r="A28" s="1">
        <v>21</v>
      </c>
      <c r="B28" s="1">
        <v>13</v>
      </c>
      <c r="C28" s="17" t="s">
        <v>33</v>
      </c>
      <c r="D28" s="16">
        <v>41364</v>
      </c>
      <c r="E28" s="77">
        <f t="shared" ca="1" si="0"/>
        <v>-11.252054794520548</v>
      </c>
      <c r="F28" s="74" t="s">
        <v>12</v>
      </c>
      <c r="G28" s="1"/>
      <c r="H28" s="1" t="s">
        <v>138</v>
      </c>
      <c r="I28" s="91"/>
      <c r="J28" s="88"/>
      <c r="K28" s="32"/>
    </row>
    <row r="29" spans="1:11" ht="16.149999999999999" customHeight="1" thickBot="1" x14ac:dyDescent="0.3">
      <c r="A29" s="1">
        <v>22</v>
      </c>
      <c r="B29" s="20">
        <v>14</v>
      </c>
      <c r="C29" s="9" t="s">
        <v>34</v>
      </c>
      <c r="D29" s="21">
        <v>41151</v>
      </c>
      <c r="E29" s="80">
        <f t="shared" ca="1" si="0"/>
        <v>-10.668493150684931</v>
      </c>
      <c r="F29" s="75" t="s">
        <v>11</v>
      </c>
      <c r="G29" s="8"/>
      <c r="H29" s="19" t="s">
        <v>138</v>
      </c>
      <c r="I29" s="92"/>
      <c r="J29" s="89"/>
      <c r="K29" s="33">
        <f ca="1">(E16+E17+E18+E19+E20+E21+E22+E23+E24+E25+E26+E27+E28+E29)/B29</f>
        <v>-10.84559686888454</v>
      </c>
    </row>
    <row r="30" spans="1:11" ht="15.6" customHeight="1" x14ac:dyDescent="0.25">
      <c r="A30" s="1">
        <v>23</v>
      </c>
      <c r="B30" s="4">
        <v>1</v>
      </c>
      <c r="C30" s="5" t="s">
        <v>35</v>
      </c>
      <c r="D30" s="6">
        <v>40764</v>
      </c>
      <c r="E30" s="77">
        <f t="shared" ca="1" si="0"/>
        <v>-9.6082191780821926</v>
      </c>
      <c r="F30" s="73" t="s">
        <v>11</v>
      </c>
      <c r="G30" s="4"/>
      <c r="H30" s="22" t="s">
        <v>138</v>
      </c>
      <c r="I30" s="90">
        <v>3</v>
      </c>
      <c r="J30" s="87" t="s">
        <v>146</v>
      </c>
      <c r="K30" s="34"/>
    </row>
    <row r="31" spans="1:11" ht="15.6" customHeight="1" x14ac:dyDescent="0.25">
      <c r="A31" s="1">
        <v>24</v>
      </c>
      <c r="B31" s="1">
        <v>2</v>
      </c>
      <c r="C31" s="2" t="s">
        <v>36</v>
      </c>
      <c r="D31" s="3">
        <v>40785</v>
      </c>
      <c r="E31" s="77">
        <f t="shared" ca="1" si="0"/>
        <v>-9.6657534246575345</v>
      </c>
      <c r="F31" s="74" t="s">
        <v>11</v>
      </c>
      <c r="G31" s="1"/>
      <c r="H31" s="1" t="s">
        <v>138</v>
      </c>
      <c r="I31" s="91"/>
      <c r="J31" s="88"/>
      <c r="K31" s="32"/>
    </row>
    <row r="32" spans="1:11" ht="15.6" customHeight="1" x14ac:dyDescent="0.25">
      <c r="A32" s="1">
        <v>25</v>
      </c>
      <c r="B32" s="1">
        <v>3</v>
      </c>
      <c r="C32" s="2" t="s">
        <v>37</v>
      </c>
      <c r="D32" s="3">
        <v>40842</v>
      </c>
      <c r="E32" s="77">
        <f t="shared" ca="1" si="0"/>
        <v>-9.8219178082191778</v>
      </c>
      <c r="F32" s="74" t="s">
        <v>11</v>
      </c>
      <c r="G32" s="4" t="s">
        <v>61</v>
      </c>
      <c r="H32" s="1" t="s">
        <v>138</v>
      </c>
      <c r="I32" s="91"/>
      <c r="J32" s="88"/>
      <c r="K32" s="32"/>
    </row>
    <row r="33" spans="1:11" ht="15.6" customHeight="1" x14ac:dyDescent="0.25">
      <c r="A33" s="1">
        <v>26</v>
      </c>
      <c r="B33" s="1">
        <v>4</v>
      </c>
      <c r="C33" s="2" t="s">
        <v>38</v>
      </c>
      <c r="D33" s="3">
        <v>40918</v>
      </c>
      <c r="E33" s="77">
        <f t="shared" ca="1" si="0"/>
        <v>-10.03013698630137</v>
      </c>
      <c r="F33" s="74" t="s">
        <v>11</v>
      </c>
      <c r="G33" s="1"/>
      <c r="H33" s="1" t="s">
        <v>138</v>
      </c>
      <c r="I33" s="91"/>
      <c r="J33" s="88"/>
      <c r="K33" s="32"/>
    </row>
    <row r="34" spans="1:11" ht="15.6" customHeight="1" x14ac:dyDescent="0.25">
      <c r="A34" s="1">
        <v>27</v>
      </c>
      <c r="B34" s="1">
        <v>5</v>
      </c>
      <c r="C34" s="2" t="s">
        <v>39</v>
      </c>
      <c r="D34" s="3">
        <v>40965</v>
      </c>
      <c r="E34" s="77">
        <f t="shared" ca="1" si="0"/>
        <v>-10.158904109589042</v>
      </c>
      <c r="F34" s="74" t="s">
        <v>11</v>
      </c>
      <c r="G34" s="1"/>
      <c r="H34" s="1" t="s">
        <v>138</v>
      </c>
      <c r="I34" s="91"/>
      <c r="J34" s="88"/>
      <c r="K34" s="32"/>
    </row>
    <row r="35" spans="1:11" ht="15.6" customHeight="1" x14ac:dyDescent="0.25">
      <c r="A35" s="1">
        <v>28</v>
      </c>
      <c r="B35" s="1">
        <v>6</v>
      </c>
      <c r="C35" s="2" t="s">
        <v>40</v>
      </c>
      <c r="D35" s="3">
        <v>40948</v>
      </c>
      <c r="E35" s="77">
        <f t="shared" ca="1" si="0"/>
        <v>-10.112328767123287</v>
      </c>
      <c r="F35" s="74" t="s">
        <v>12</v>
      </c>
      <c r="G35" s="1"/>
      <c r="H35" s="1" t="s">
        <v>138</v>
      </c>
      <c r="I35" s="91"/>
      <c r="J35" s="88"/>
      <c r="K35" s="32"/>
    </row>
    <row r="36" spans="1:11" ht="15.6" customHeight="1" x14ac:dyDescent="0.25">
      <c r="A36" s="1">
        <v>29</v>
      </c>
      <c r="B36" s="1">
        <v>7</v>
      </c>
      <c r="C36" s="2" t="s">
        <v>41</v>
      </c>
      <c r="D36" s="3">
        <v>40947</v>
      </c>
      <c r="E36" s="77">
        <f t="shared" ca="1" si="0"/>
        <v>-10.109589041095891</v>
      </c>
      <c r="F36" s="74" t="s">
        <v>12</v>
      </c>
      <c r="G36" s="1"/>
      <c r="H36" s="1" t="s">
        <v>138</v>
      </c>
      <c r="I36" s="91"/>
      <c r="J36" s="88"/>
      <c r="K36" s="32"/>
    </row>
    <row r="37" spans="1:11" ht="15.6" customHeight="1" x14ac:dyDescent="0.25">
      <c r="A37" s="1">
        <v>30</v>
      </c>
      <c r="B37" s="1">
        <v>8</v>
      </c>
      <c r="C37" s="2" t="s">
        <v>42</v>
      </c>
      <c r="D37" s="3">
        <v>40765</v>
      </c>
      <c r="E37" s="77">
        <f t="shared" ca="1" si="0"/>
        <v>-9.6109589041095891</v>
      </c>
      <c r="F37" s="74" t="s">
        <v>12</v>
      </c>
      <c r="G37" s="4" t="s">
        <v>61</v>
      </c>
      <c r="H37" s="1" t="s">
        <v>138</v>
      </c>
      <c r="I37" s="91"/>
      <c r="J37" s="88"/>
      <c r="K37" s="32"/>
    </row>
    <row r="38" spans="1:11" ht="15.6" customHeight="1" x14ac:dyDescent="0.25">
      <c r="A38" s="1">
        <v>31</v>
      </c>
      <c r="B38" s="1">
        <v>9</v>
      </c>
      <c r="C38" s="2" t="s">
        <v>43</v>
      </c>
      <c r="D38" s="3">
        <v>40946</v>
      </c>
      <c r="E38" s="77">
        <f t="shared" ca="1" si="0"/>
        <v>-10.106849315068493</v>
      </c>
      <c r="F38" s="74" t="s">
        <v>12</v>
      </c>
      <c r="G38" s="1"/>
      <c r="H38" s="1" t="s">
        <v>138</v>
      </c>
      <c r="I38" s="91"/>
      <c r="J38" s="88"/>
      <c r="K38" s="32"/>
    </row>
    <row r="39" spans="1:11" ht="15.6" customHeight="1" x14ac:dyDescent="0.25">
      <c r="A39" s="1">
        <v>32</v>
      </c>
      <c r="B39" s="1">
        <v>10</v>
      </c>
      <c r="C39" s="2" t="s">
        <v>44</v>
      </c>
      <c r="D39" s="3">
        <v>41027</v>
      </c>
      <c r="E39" s="77">
        <f t="shared" ca="1" si="0"/>
        <v>-10.328767123287671</v>
      </c>
      <c r="F39" s="74" t="s">
        <v>11</v>
      </c>
      <c r="G39" s="1"/>
      <c r="H39" s="1" t="s">
        <v>138</v>
      </c>
      <c r="I39" s="91"/>
      <c r="J39" s="88"/>
      <c r="K39" s="35"/>
    </row>
    <row r="40" spans="1:11" ht="15.6" customHeight="1" x14ac:dyDescent="0.25">
      <c r="A40" s="1">
        <v>33</v>
      </c>
      <c r="B40" s="1">
        <v>11</v>
      </c>
      <c r="C40" s="2" t="s">
        <v>45</v>
      </c>
      <c r="D40" s="3">
        <v>40669</v>
      </c>
      <c r="E40" s="77">
        <f t="shared" ca="1" si="0"/>
        <v>-9.3479452054794514</v>
      </c>
      <c r="F40" s="74" t="s">
        <v>12</v>
      </c>
      <c r="G40" s="1"/>
      <c r="H40" s="1" t="s">
        <v>138</v>
      </c>
      <c r="I40" s="91"/>
      <c r="J40" s="88"/>
      <c r="K40" s="32"/>
    </row>
    <row r="41" spans="1:11" ht="15.6" customHeight="1" thickBot="1" x14ac:dyDescent="0.3">
      <c r="A41" s="1">
        <v>34</v>
      </c>
      <c r="B41" s="20">
        <v>12</v>
      </c>
      <c r="C41" s="9" t="s">
        <v>46</v>
      </c>
      <c r="D41" s="10">
        <v>41078</v>
      </c>
      <c r="E41" s="80">
        <f t="shared" ca="1" si="0"/>
        <v>-10.468493150684932</v>
      </c>
      <c r="F41" s="75" t="s">
        <v>11</v>
      </c>
      <c r="G41" s="8"/>
      <c r="H41" s="19" t="s">
        <v>138</v>
      </c>
      <c r="I41" s="92"/>
      <c r="J41" s="89"/>
      <c r="K41" s="33">
        <f ca="1">(E30+E31+E32+E33+E34+E35+E36+E37+E38+E39+E40+E41)/B41</f>
        <v>-9.9474885844748862</v>
      </c>
    </row>
    <row r="42" spans="1:11" ht="15.6" customHeight="1" x14ac:dyDescent="0.25">
      <c r="A42" s="1">
        <v>35</v>
      </c>
      <c r="B42" s="4">
        <v>1</v>
      </c>
      <c r="C42" s="5" t="s">
        <v>47</v>
      </c>
      <c r="D42" s="6">
        <v>40783</v>
      </c>
      <c r="E42" s="77">
        <f t="shared" ca="1" si="0"/>
        <v>-9.6602739726027398</v>
      </c>
      <c r="F42" s="73" t="s">
        <v>11</v>
      </c>
      <c r="G42" s="4" t="s">
        <v>61</v>
      </c>
      <c r="H42" s="22" t="s">
        <v>138</v>
      </c>
      <c r="I42" s="90">
        <v>4</v>
      </c>
      <c r="J42" s="87" t="s">
        <v>147</v>
      </c>
      <c r="K42" s="34"/>
    </row>
    <row r="43" spans="1:11" ht="15.6" customHeight="1" x14ac:dyDescent="0.25">
      <c r="A43" s="1">
        <v>36</v>
      </c>
      <c r="B43" s="1">
        <v>2</v>
      </c>
      <c r="C43" s="2" t="s">
        <v>48</v>
      </c>
      <c r="D43" s="3">
        <v>40589</v>
      </c>
      <c r="E43" s="77">
        <f t="shared" ca="1" si="0"/>
        <v>-9.1287671232876715</v>
      </c>
      <c r="F43" s="74" t="s">
        <v>12</v>
      </c>
      <c r="G43" s="1"/>
      <c r="H43" s="1" t="s">
        <v>138</v>
      </c>
      <c r="I43" s="91"/>
      <c r="J43" s="88"/>
      <c r="K43" s="32"/>
    </row>
    <row r="44" spans="1:11" ht="15.6" customHeight="1" x14ac:dyDescent="0.25">
      <c r="A44" s="1">
        <v>37</v>
      </c>
      <c r="B44" s="1">
        <v>3</v>
      </c>
      <c r="C44" s="2" t="s">
        <v>49</v>
      </c>
      <c r="D44" s="3">
        <v>40605</v>
      </c>
      <c r="E44" s="77">
        <f t="shared" ca="1" si="0"/>
        <v>-9.1726027397260275</v>
      </c>
      <c r="F44" s="74" t="s">
        <v>11</v>
      </c>
      <c r="G44" s="1"/>
      <c r="H44" s="1" t="s">
        <v>138</v>
      </c>
      <c r="I44" s="91"/>
      <c r="J44" s="88"/>
      <c r="K44" s="32"/>
    </row>
    <row r="45" spans="1:11" ht="15.6" customHeight="1" x14ac:dyDescent="0.25">
      <c r="A45" s="1">
        <v>38</v>
      </c>
      <c r="B45" s="1">
        <v>4</v>
      </c>
      <c r="C45" s="2" t="s">
        <v>50</v>
      </c>
      <c r="D45" s="3">
        <v>40248</v>
      </c>
      <c r="E45" s="77">
        <f t="shared" ca="1" si="0"/>
        <v>-8.1945205479452063</v>
      </c>
      <c r="F45" s="74" t="s">
        <v>12</v>
      </c>
      <c r="G45" s="4" t="s">
        <v>61</v>
      </c>
      <c r="H45" s="1" t="s">
        <v>138</v>
      </c>
      <c r="I45" s="91"/>
      <c r="J45" s="88"/>
      <c r="K45" s="32"/>
    </row>
    <row r="46" spans="1:11" ht="15.6" customHeight="1" x14ac:dyDescent="0.25">
      <c r="A46" s="1">
        <v>39</v>
      </c>
      <c r="B46" s="1">
        <v>5</v>
      </c>
      <c r="C46" s="2" t="s">
        <v>51</v>
      </c>
      <c r="D46" s="3">
        <v>40140</v>
      </c>
      <c r="E46" s="77">
        <f t="shared" ca="1" si="0"/>
        <v>-7.8986301369863012</v>
      </c>
      <c r="F46" s="74" t="s">
        <v>11</v>
      </c>
      <c r="G46" s="4" t="s">
        <v>61</v>
      </c>
      <c r="H46" s="1" t="s">
        <v>138</v>
      </c>
      <c r="I46" s="91"/>
      <c r="J46" s="88"/>
      <c r="K46" s="32"/>
    </row>
    <row r="47" spans="1:11" ht="15.6" customHeight="1" x14ac:dyDescent="0.25">
      <c r="A47" s="1">
        <v>40</v>
      </c>
      <c r="B47" s="1">
        <v>6</v>
      </c>
      <c r="C47" s="2" t="s">
        <v>52</v>
      </c>
      <c r="D47" s="3">
        <v>40166</v>
      </c>
      <c r="E47" s="77">
        <f t="shared" ca="1" si="0"/>
        <v>-7.9698630136986299</v>
      </c>
      <c r="F47" s="74" t="s">
        <v>11</v>
      </c>
      <c r="G47" s="1"/>
      <c r="H47" s="1" t="s">
        <v>138</v>
      </c>
      <c r="I47" s="91"/>
      <c r="J47" s="88"/>
      <c r="K47" s="32"/>
    </row>
    <row r="48" spans="1:11" ht="15.6" customHeight="1" x14ac:dyDescent="0.25">
      <c r="A48" s="1">
        <v>41</v>
      </c>
      <c r="B48" s="1">
        <v>7</v>
      </c>
      <c r="C48" s="2" t="s">
        <v>53</v>
      </c>
      <c r="D48" s="3">
        <v>40430</v>
      </c>
      <c r="E48" s="77">
        <f t="shared" ca="1" si="0"/>
        <v>-8.6931506849315063</v>
      </c>
      <c r="F48" s="74" t="s">
        <v>11</v>
      </c>
      <c r="G48" s="1"/>
      <c r="H48" s="1" t="s">
        <v>138</v>
      </c>
      <c r="I48" s="91"/>
      <c r="J48" s="88"/>
      <c r="K48" s="34"/>
    </row>
    <row r="49" spans="1:11" ht="15.6" customHeight="1" x14ac:dyDescent="0.25">
      <c r="A49" s="1">
        <v>42</v>
      </c>
      <c r="B49" s="1">
        <v>8</v>
      </c>
      <c r="C49" s="2" t="s">
        <v>54</v>
      </c>
      <c r="D49" s="3">
        <v>40752</v>
      </c>
      <c r="E49" s="77">
        <f t="shared" ca="1" si="0"/>
        <v>-9.5753424657534243</v>
      </c>
      <c r="F49" s="74" t="s">
        <v>11</v>
      </c>
      <c r="G49" s="1"/>
      <c r="H49" s="1" t="s">
        <v>138</v>
      </c>
      <c r="I49" s="91"/>
      <c r="J49" s="88"/>
      <c r="K49" s="32"/>
    </row>
    <row r="50" spans="1:11" ht="15.6" customHeight="1" x14ac:dyDescent="0.25">
      <c r="A50" s="1">
        <v>43</v>
      </c>
      <c r="B50" s="1">
        <v>9</v>
      </c>
      <c r="C50" s="2" t="s">
        <v>55</v>
      </c>
      <c r="D50" s="3">
        <v>40629</v>
      </c>
      <c r="E50" s="77">
        <f t="shared" ca="1" si="0"/>
        <v>-9.2383561643835623</v>
      </c>
      <c r="F50" s="74" t="s">
        <v>12</v>
      </c>
      <c r="G50" s="1"/>
      <c r="H50" s="1" t="s">
        <v>138</v>
      </c>
      <c r="I50" s="91"/>
      <c r="J50" s="88"/>
      <c r="K50" s="32"/>
    </row>
    <row r="51" spans="1:11" ht="15.6" customHeight="1" x14ac:dyDescent="0.25">
      <c r="A51" s="1">
        <v>44</v>
      </c>
      <c r="B51" s="1">
        <v>10</v>
      </c>
      <c r="C51" s="2" t="s">
        <v>56</v>
      </c>
      <c r="D51" s="3">
        <v>40421</v>
      </c>
      <c r="E51" s="77">
        <f t="shared" ca="1" si="0"/>
        <v>-8.668493150684931</v>
      </c>
      <c r="F51" s="81" t="s">
        <v>12</v>
      </c>
      <c r="G51" s="1"/>
      <c r="H51" s="1" t="s">
        <v>138</v>
      </c>
      <c r="I51" s="91"/>
      <c r="J51" s="88"/>
      <c r="K51" s="32"/>
    </row>
    <row r="52" spans="1:11" ht="15.6" customHeight="1" x14ac:dyDescent="0.25">
      <c r="A52" s="1">
        <v>45</v>
      </c>
      <c r="B52" s="1">
        <v>11</v>
      </c>
      <c r="C52" s="2" t="s">
        <v>57</v>
      </c>
      <c r="D52" s="3">
        <v>40412</v>
      </c>
      <c r="E52" s="77">
        <f t="shared" ca="1" si="0"/>
        <v>-8.6438356164383556</v>
      </c>
      <c r="F52" s="74" t="s">
        <v>11</v>
      </c>
      <c r="G52" s="14"/>
      <c r="H52" s="1" t="s">
        <v>138</v>
      </c>
      <c r="I52" s="91"/>
      <c r="J52" s="88"/>
      <c r="K52" s="32"/>
    </row>
    <row r="53" spans="1:11" ht="15.6" customHeight="1" x14ac:dyDescent="0.25">
      <c r="A53" s="1">
        <v>46</v>
      </c>
      <c r="B53" s="1">
        <v>12</v>
      </c>
      <c r="C53" s="2" t="s">
        <v>58</v>
      </c>
      <c r="D53" s="3">
        <v>40361</v>
      </c>
      <c r="E53" s="77">
        <f t="shared" ca="1" si="0"/>
        <v>-8.5041095890410965</v>
      </c>
      <c r="F53" s="73" t="s">
        <v>11</v>
      </c>
      <c r="G53" s="1"/>
      <c r="H53" s="1" t="s">
        <v>138</v>
      </c>
      <c r="I53" s="91"/>
      <c r="J53" s="88"/>
      <c r="K53" s="32"/>
    </row>
    <row r="54" spans="1:11" ht="15.6" customHeight="1" thickBot="1" x14ac:dyDescent="0.3">
      <c r="A54" s="1">
        <v>47</v>
      </c>
      <c r="B54" s="20">
        <v>13</v>
      </c>
      <c r="C54" s="9" t="s">
        <v>59</v>
      </c>
      <c r="D54" s="10">
        <v>40484</v>
      </c>
      <c r="E54" s="80">
        <f t="shared" ca="1" si="0"/>
        <v>-8.8410958904109584</v>
      </c>
      <c r="F54" s="75" t="s">
        <v>11</v>
      </c>
      <c r="G54" s="8"/>
      <c r="H54" s="19" t="s">
        <v>138</v>
      </c>
      <c r="I54" s="92"/>
      <c r="J54" s="89"/>
      <c r="K54" s="36">
        <f ca="1">(E42+E43+E44+E45+E46+E47+E48+E49+E50+E51+E52+E53+E54)/B54</f>
        <v>-8.7837723919915689</v>
      </c>
    </row>
    <row r="55" spans="1:11" ht="15.6" customHeight="1" x14ac:dyDescent="0.25">
      <c r="A55" s="1">
        <v>48</v>
      </c>
      <c r="B55" s="4">
        <v>1</v>
      </c>
      <c r="C55" s="5" t="s">
        <v>60</v>
      </c>
      <c r="D55" s="6">
        <v>40216</v>
      </c>
      <c r="E55" s="77">
        <f t="shared" ca="1" si="0"/>
        <v>-8.1068493150684926</v>
      </c>
      <c r="F55" s="73" t="s">
        <v>12</v>
      </c>
      <c r="G55" s="4" t="s">
        <v>61</v>
      </c>
      <c r="H55" s="22" t="s">
        <v>138</v>
      </c>
      <c r="I55" s="90">
        <v>5</v>
      </c>
      <c r="J55" s="87" t="s">
        <v>148</v>
      </c>
      <c r="K55" s="34"/>
    </row>
    <row r="56" spans="1:11" ht="15.6" customHeight="1" x14ac:dyDescent="0.25">
      <c r="A56" s="1">
        <v>49</v>
      </c>
      <c r="B56" s="1">
        <v>2</v>
      </c>
      <c r="C56" s="2" t="s">
        <v>62</v>
      </c>
      <c r="D56" s="3">
        <v>40065</v>
      </c>
      <c r="E56" s="77">
        <f t="shared" ca="1" si="0"/>
        <v>-7.6931506849315072</v>
      </c>
      <c r="F56" s="74" t="s">
        <v>11</v>
      </c>
      <c r="G56" s="1"/>
      <c r="H56" s="1" t="s">
        <v>138</v>
      </c>
      <c r="I56" s="91"/>
      <c r="J56" s="88"/>
      <c r="K56" s="32"/>
    </row>
    <row r="57" spans="1:11" ht="15.6" customHeight="1" x14ac:dyDescent="0.25">
      <c r="A57" s="1">
        <v>50</v>
      </c>
      <c r="B57" s="1">
        <v>3</v>
      </c>
      <c r="C57" s="2" t="s">
        <v>63</v>
      </c>
      <c r="D57" s="3">
        <v>39934</v>
      </c>
      <c r="E57" s="77">
        <f t="shared" ca="1" si="0"/>
        <v>-7.3342465753424655</v>
      </c>
      <c r="F57" s="74" t="s">
        <v>11</v>
      </c>
      <c r="G57" s="1" t="s">
        <v>61</v>
      </c>
      <c r="H57" s="1" t="s">
        <v>138</v>
      </c>
      <c r="I57" s="91"/>
      <c r="J57" s="88"/>
      <c r="K57" s="32"/>
    </row>
    <row r="58" spans="1:11" ht="15.6" customHeight="1" x14ac:dyDescent="0.25">
      <c r="A58" s="1">
        <v>51</v>
      </c>
      <c r="B58" s="1">
        <v>4</v>
      </c>
      <c r="C58" s="2" t="s">
        <v>64</v>
      </c>
      <c r="D58" s="3">
        <v>40057</v>
      </c>
      <c r="E58" s="77">
        <f t="shared" ca="1" si="0"/>
        <v>-7.6712328767123283</v>
      </c>
      <c r="F58" s="74" t="s">
        <v>12</v>
      </c>
      <c r="G58" s="1"/>
      <c r="H58" s="1" t="s">
        <v>138</v>
      </c>
      <c r="I58" s="91"/>
      <c r="J58" s="88"/>
      <c r="K58" s="32"/>
    </row>
    <row r="59" spans="1:11" ht="15.6" customHeight="1" x14ac:dyDescent="0.25">
      <c r="A59" s="1">
        <v>52</v>
      </c>
      <c r="B59" s="1">
        <v>5</v>
      </c>
      <c r="C59" s="2" t="s">
        <v>65</v>
      </c>
      <c r="D59" s="3">
        <v>40158</v>
      </c>
      <c r="E59" s="77">
        <f t="shared" ca="1" si="0"/>
        <v>-7.9479452054794519</v>
      </c>
      <c r="F59" s="74" t="s">
        <v>11</v>
      </c>
      <c r="G59" s="1"/>
      <c r="H59" s="1" t="s">
        <v>138</v>
      </c>
      <c r="I59" s="91"/>
      <c r="J59" s="88"/>
      <c r="K59" s="35"/>
    </row>
    <row r="60" spans="1:11" ht="15.6" customHeight="1" x14ac:dyDescent="0.25">
      <c r="A60" s="1">
        <v>53</v>
      </c>
      <c r="B60" s="1">
        <v>6</v>
      </c>
      <c r="C60" s="2" t="s">
        <v>66</v>
      </c>
      <c r="D60" s="3">
        <v>40111</v>
      </c>
      <c r="E60" s="77">
        <f t="shared" ca="1" si="0"/>
        <v>-7.8191780821917805</v>
      </c>
      <c r="F60" s="74" t="s">
        <v>12</v>
      </c>
      <c r="G60" s="1" t="s">
        <v>61</v>
      </c>
      <c r="H60" s="1" t="s">
        <v>138</v>
      </c>
      <c r="I60" s="91"/>
      <c r="J60" s="88"/>
      <c r="K60" s="32"/>
    </row>
    <row r="61" spans="1:11" ht="15.6" customHeight="1" x14ac:dyDescent="0.25">
      <c r="A61" s="1">
        <v>54</v>
      </c>
      <c r="B61" s="1">
        <v>7</v>
      </c>
      <c r="C61" s="2" t="s">
        <v>67</v>
      </c>
      <c r="D61" s="3">
        <v>40191</v>
      </c>
      <c r="E61" s="77">
        <f t="shared" ca="1" si="0"/>
        <v>-8.0383561643835613</v>
      </c>
      <c r="F61" s="74" t="s">
        <v>11</v>
      </c>
      <c r="G61" s="1"/>
      <c r="H61" s="1" t="s">
        <v>138</v>
      </c>
      <c r="I61" s="91"/>
      <c r="J61" s="88"/>
      <c r="K61" s="32"/>
    </row>
    <row r="62" spans="1:11" ht="15.6" customHeight="1" x14ac:dyDescent="0.25">
      <c r="A62" s="1">
        <v>55</v>
      </c>
      <c r="B62" s="1">
        <v>8</v>
      </c>
      <c r="C62" s="2" t="s">
        <v>68</v>
      </c>
      <c r="D62" s="3">
        <v>40142</v>
      </c>
      <c r="E62" s="77">
        <f t="shared" ca="1" si="0"/>
        <v>-7.904109589041096</v>
      </c>
      <c r="F62" s="74" t="s">
        <v>11</v>
      </c>
      <c r="G62" s="1"/>
      <c r="H62" s="1" t="s">
        <v>138</v>
      </c>
      <c r="I62" s="91"/>
      <c r="J62" s="88"/>
      <c r="K62" s="32"/>
    </row>
    <row r="63" spans="1:11" ht="15.6" customHeight="1" x14ac:dyDescent="0.25">
      <c r="A63" s="1">
        <v>56</v>
      </c>
      <c r="B63" s="1">
        <v>9</v>
      </c>
      <c r="C63" s="2" t="s">
        <v>69</v>
      </c>
      <c r="D63" s="3">
        <v>40280</v>
      </c>
      <c r="E63" s="77">
        <f t="shared" ca="1" si="0"/>
        <v>-8.2821917808219183</v>
      </c>
      <c r="F63" s="74" t="s">
        <v>12</v>
      </c>
      <c r="G63" s="1"/>
      <c r="H63" s="1" t="s">
        <v>138</v>
      </c>
      <c r="I63" s="91"/>
      <c r="J63" s="88"/>
      <c r="K63" s="32"/>
    </row>
    <row r="64" spans="1:11" ht="15.6" customHeight="1" x14ac:dyDescent="0.25">
      <c r="A64" s="1">
        <v>57</v>
      </c>
      <c r="B64" s="1">
        <v>10</v>
      </c>
      <c r="C64" s="2" t="s">
        <v>70</v>
      </c>
      <c r="D64" s="3">
        <v>40042</v>
      </c>
      <c r="E64" s="77">
        <f t="shared" ca="1" si="0"/>
        <v>-7.6301369863013697</v>
      </c>
      <c r="F64" s="74" t="s">
        <v>11</v>
      </c>
      <c r="G64" s="1"/>
      <c r="H64" s="1" t="s">
        <v>138</v>
      </c>
      <c r="I64" s="91"/>
      <c r="J64" s="88"/>
      <c r="K64" s="34"/>
    </row>
    <row r="65" spans="1:11" ht="15.6" customHeight="1" x14ac:dyDescent="0.25">
      <c r="A65" s="1">
        <v>58</v>
      </c>
      <c r="B65" s="1">
        <v>11</v>
      </c>
      <c r="C65" s="2" t="s">
        <v>71</v>
      </c>
      <c r="D65" s="3">
        <v>40496</v>
      </c>
      <c r="E65" s="77">
        <f t="shared" ca="1" si="0"/>
        <v>-8.8739726027397268</v>
      </c>
      <c r="F65" s="74" t="s">
        <v>12</v>
      </c>
      <c r="G65" s="1"/>
      <c r="H65" s="1" t="s">
        <v>138</v>
      </c>
      <c r="I65" s="91"/>
      <c r="J65" s="88"/>
      <c r="K65" s="32"/>
    </row>
    <row r="66" spans="1:11" ht="15.6" customHeight="1" thickBot="1" x14ac:dyDescent="0.3">
      <c r="A66" s="1">
        <v>59</v>
      </c>
      <c r="B66" s="20">
        <v>12</v>
      </c>
      <c r="C66" s="9" t="s">
        <v>72</v>
      </c>
      <c r="D66" s="71">
        <v>40622</v>
      </c>
      <c r="E66" s="80">
        <f t="shared" ca="1" si="0"/>
        <v>-9.2191780821917817</v>
      </c>
      <c r="F66" s="75" t="s">
        <v>12</v>
      </c>
      <c r="G66" s="8"/>
      <c r="H66" s="19" t="s">
        <v>138</v>
      </c>
      <c r="I66" s="92"/>
      <c r="J66" s="89"/>
      <c r="K66" s="33">
        <f ca="1">(E55+E56+E57+E58+E59+E60+E61+E62+E63+E64+E65+E66)/B66</f>
        <v>-8.0433789954337911</v>
      </c>
    </row>
    <row r="67" spans="1:11" ht="14.85" customHeight="1" x14ac:dyDescent="0.25">
      <c r="A67" s="1">
        <v>60</v>
      </c>
      <c r="B67" s="4">
        <v>1</v>
      </c>
      <c r="C67" s="5" t="s">
        <v>73</v>
      </c>
      <c r="D67" s="6">
        <v>39757</v>
      </c>
      <c r="E67" s="77">
        <f t="shared" ca="1" si="0"/>
        <v>-6.8493150684931505</v>
      </c>
      <c r="F67" s="73" t="s">
        <v>12</v>
      </c>
      <c r="G67" s="4"/>
      <c r="H67" s="22" t="s">
        <v>138</v>
      </c>
      <c r="I67" s="90">
        <v>6</v>
      </c>
      <c r="J67" s="87" t="s">
        <v>149</v>
      </c>
      <c r="K67" s="34"/>
    </row>
    <row r="68" spans="1:11" ht="14.85" customHeight="1" x14ac:dyDescent="0.25">
      <c r="A68" s="1">
        <v>61</v>
      </c>
      <c r="B68" s="1">
        <v>2</v>
      </c>
      <c r="C68" s="2" t="s">
        <v>74</v>
      </c>
      <c r="D68" s="3">
        <v>39693</v>
      </c>
      <c r="E68" s="77">
        <f t="shared" ca="1" si="0"/>
        <v>-6.6739726027397257</v>
      </c>
      <c r="F68" s="74" t="s">
        <v>11</v>
      </c>
      <c r="G68" s="1" t="s">
        <v>61</v>
      </c>
      <c r="H68" s="1" t="s">
        <v>138</v>
      </c>
      <c r="I68" s="91"/>
      <c r="J68" s="88"/>
      <c r="K68" s="32"/>
    </row>
    <row r="69" spans="1:11" ht="14.85" customHeight="1" x14ac:dyDescent="0.25">
      <c r="A69" s="1">
        <v>62</v>
      </c>
      <c r="B69" s="1">
        <v>3</v>
      </c>
      <c r="C69" s="2" t="s">
        <v>75</v>
      </c>
      <c r="D69" s="3">
        <v>40032</v>
      </c>
      <c r="E69" s="77">
        <f t="shared" ca="1" si="0"/>
        <v>-7.602739726027397</v>
      </c>
      <c r="F69" s="74" t="s">
        <v>12</v>
      </c>
      <c r="G69" s="1"/>
      <c r="H69" s="1" t="s">
        <v>138</v>
      </c>
      <c r="I69" s="91"/>
      <c r="J69" s="88"/>
      <c r="K69" s="32"/>
    </row>
    <row r="70" spans="1:11" ht="14.85" customHeight="1" x14ac:dyDescent="0.25">
      <c r="A70" s="1">
        <v>63</v>
      </c>
      <c r="B70" s="1">
        <v>4</v>
      </c>
      <c r="C70" s="2" t="s">
        <v>76</v>
      </c>
      <c r="D70" s="3">
        <v>39806</v>
      </c>
      <c r="E70" s="77">
        <f t="shared" ca="1" si="0"/>
        <v>-6.9835616438356167</v>
      </c>
      <c r="F70" s="74" t="s">
        <v>11</v>
      </c>
      <c r="G70" s="1"/>
      <c r="H70" s="1" t="s">
        <v>138</v>
      </c>
      <c r="I70" s="91"/>
      <c r="J70" s="88"/>
      <c r="K70" s="32"/>
    </row>
    <row r="71" spans="1:11" ht="14.85" customHeight="1" x14ac:dyDescent="0.25">
      <c r="A71" s="1">
        <v>64</v>
      </c>
      <c r="B71" s="1">
        <v>5</v>
      </c>
      <c r="C71" s="2" t="s">
        <v>77</v>
      </c>
      <c r="D71" s="3">
        <v>39686</v>
      </c>
      <c r="E71" s="77">
        <f t="shared" ca="1" si="0"/>
        <v>-6.6547945205479451</v>
      </c>
      <c r="F71" s="74" t="s">
        <v>12</v>
      </c>
      <c r="G71" s="1" t="s">
        <v>61</v>
      </c>
      <c r="H71" s="1" t="s">
        <v>138</v>
      </c>
      <c r="I71" s="91"/>
      <c r="J71" s="88"/>
      <c r="K71" s="32"/>
    </row>
    <row r="72" spans="1:11" ht="14.85" customHeight="1" x14ac:dyDescent="0.25">
      <c r="A72" s="1">
        <v>65</v>
      </c>
      <c r="B72" s="1">
        <v>6</v>
      </c>
      <c r="C72" s="2" t="s">
        <v>78</v>
      </c>
      <c r="D72" s="3">
        <v>39615</v>
      </c>
      <c r="E72" s="77">
        <f t="shared" ca="1" si="0"/>
        <v>-6.4602739726027396</v>
      </c>
      <c r="F72" s="74" t="s">
        <v>11</v>
      </c>
      <c r="G72" s="1" t="s">
        <v>61</v>
      </c>
      <c r="H72" s="1" t="s">
        <v>138</v>
      </c>
      <c r="I72" s="91"/>
      <c r="J72" s="88"/>
      <c r="K72" s="34"/>
    </row>
    <row r="73" spans="1:11" ht="14.85" customHeight="1" x14ac:dyDescent="0.25">
      <c r="A73" s="1">
        <v>66</v>
      </c>
      <c r="B73" s="1">
        <v>7</v>
      </c>
      <c r="C73" s="2" t="s">
        <v>79</v>
      </c>
      <c r="D73" s="3">
        <v>39922</v>
      </c>
      <c r="E73" s="77">
        <f t="shared" ref="E73:E119" ca="1" si="1">(TODAY()-D73)/365</f>
        <v>-7.3013698630136989</v>
      </c>
      <c r="F73" s="74" t="s">
        <v>12</v>
      </c>
      <c r="G73" s="1"/>
      <c r="H73" s="1" t="s">
        <v>138</v>
      </c>
      <c r="I73" s="91"/>
      <c r="J73" s="88"/>
      <c r="K73" s="32"/>
    </row>
    <row r="74" spans="1:11" ht="14.85" customHeight="1" x14ac:dyDescent="0.25">
      <c r="A74" s="1">
        <v>67</v>
      </c>
      <c r="B74" s="1">
        <v>8</v>
      </c>
      <c r="C74" s="2" t="s">
        <v>80</v>
      </c>
      <c r="D74" s="3">
        <v>40039</v>
      </c>
      <c r="E74" s="77">
        <f t="shared" ca="1" si="1"/>
        <v>-7.6219178082191785</v>
      </c>
      <c r="F74" s="74" t="s">
        <v>12</v>
      </c>
      <c r="G74" s="1"/>
      <c r="H74" s="1" t="s">
        <v>138</v>
      </c>
      <c r="I74" s="91"/>
      <c r="J74" s="88"/>
      <c r="K74" s="32"/>
    </row>
    <row r="75" spans="1:11" ht="14.85" customHeight="1" x14ac:dyDescent="0.25">
      <c r="A75" s="1">
        <v>68</v>
      </c>
      <c r="B75" s="1">
        <v>9</v>
      </c>
      <c r="C75" s="2" t="s">
        <v>81</v>
      </c>
      <c r="D75" s="3">
        <v>39943</v>
      </c>
      <c r="E75" s="77">
        <f t="shared" ca="1" si="1"/>
        <v>-7.3589041095890408</v>
      </c>
      <c r="F75" s="74" t="s">
        <v>12</v>
      </c>
      <c r="G75" s="1"/>
      <c r="H75" s="1" t="s">
        <v>138</v>
      </c>
      <c r="I75" s="91"/>
      <c r="J75" s="88"/>
      <c r="K75" s="32"/>
    </row>
    <row r="76" spans="1:11" ht="14.85" customHeight="1" thickBot="1" x14ac:dyDescent="0.3">
      <c r="A76" s="1">
        <v>69</v>
      </c>
      <c r="B76" s="20">
        <v>10</v>
      </c>
      <c r="C76" s="9" t="s">
        <v>82</v>
      </c>
      <c r="D76" s="10">
        <v>39902</v>
      </c>
      <c r="E76" s="80">
        <f t="shared" ca="1" si="1"/>
        <v>-7.2465753424657535</v>
      </c>
      <c r="F76" s="75" t="s">
        <v>12</v>
      </c>
      <c r="G76" s="8"/>
      <c r="H76" s="19" t="s">
        <v>138</v>
      </c>
      <c r="I76" s="92"/>
      <c r="J76" s="89"/>
      <c r="K76" s="33">
        <f ca="1">(E67+E68+E69+E70+E71+E72+E73+E74+E75+E76)/B76</f>
        <v>-7.0753424657534252</v>
      </c>
    </row>
    <row r="77" spans="1:11" ht="14.85" customHeight="1" x14ac:dyDescent="0.25">
      <c r="A77" s="1">
        <v>70</v>
      </c>
      <c r="B77" s="4">
        <v>1</v>
      </c>
      <c r="C77" s="5" t="s">
        <v>83</v>
      </c>
      <c r="D77" s="6">
        <v>39445</v>
      </c>
      <c r="E77" s="77">
        <f t="shared" ca="1" si="1"/>
        <v>-5.9945205479452053</v>
      </c>
      <c r="F77" s="73" t="s">
        <v>12</v>
      </c>
      <c r="G77" s="4" t="s">
        <v>61</v>
      </c>
      <c r="H77" s="24" t="s">
        <v>138</v>
      </c>
      <c r="I77" s="103">
        <v>7</v>
      </c>
      <c r="J77" s="100" t="s">
        <v>150</v>
      </c>
      <c r="K77" s="34"/>
    </row>
    <row r="78" spans="1:11" ht="14.85" customHeight="1" x14ac:dyDescent="0.25">
      <c r="A78" s="1"/>
      <c r="B78" s="1">
        <v>2</v>
      </c>
      <c r="C78" s="2" t="s">
        <v>94</v>
      </c>
      <c r="D78" s="23">
        <v>39581</v>
      </c>
      <c r="E78" s="82">
        <f ca="1">(TODAY()-D78)/365</f>
        <v>-6.3671232876712329</v>
      </c>
      <c r="F78" s="74" t="s">
        <v>11</v>
      </c>
      <c r="G78" s="1"/>
      <c r="H78" s="1" t="s">
        <v>138</v>
      </c>
      <c r="I78" s="104"/>
      <c r="J78" s="105"/>
      <c r="K78" s="34"/>
    </row>
    <row r="79" spans="1:11" ht="14.85" customHeight="1" x14ac:dyDescent="0.25">
      <c r="A79" s="1">
        <v>71</v>
      </c>
      <c r="B79" s="1">
        <v>3</v>
      </c>
      <c r="C79" s="5" t="s">
        <v>84</v>
      </c>
      <c r="D79" s="6">
        <v>39353</v>
      </c>
      <c r="E79" s="77">
        <f t="shared" ca="1" si="1"/>
        <v>-5.7424657534246579</v>
      </c>
      <c r="F79" s="73" t="s">
        <v>12</v>
      </c>
      <c r="G79" s="4"/>
      <c r="H79" s="22" t="s">
        <v>138</v>
      </c>
      <c r="I79" s="104"/>
      <c r="J79" s="105"/>
      <c r="K79" s="32"/>
    </row>
    <row r="80" spans="1:11" ht="14.85" customHeight="1" x14ac:dyDescent="0.25">
      <c r="A80" s="1">
        <v>72</v>
      </c>
      <c r="B80" s="1">
        <v>4</v>
      </c>
      <c r="C80" s="2" t="s">
        <v>85</v>
      </c>
      <c r="D80" s="3">
        <v>39300</v>
      </c>
      <c r="E80" s="77">
        <f t="shared" ca="1" si="1"/>
        <v>-5.5972602739726032</v>
      </c>
      <c r="F80" s="74" t="s">
        <v>11</v>
      </c>
      <c r="G80" s="1"/>
      <c r="H80" s="11" t="s">
        <v>138</v>
      </c>
      <c r="I80" s="104"/>
      <c r="J80" s="105"/>
      <c r="K80" s="34"/>
    </row>
    <row r="81" spans="1:11" ht="14.85" customHeight="1" x14ac:dyDescent="0.25">
      <c r="A81" s="1">
        <v>73</v>
      </c>
      <c r="B81" s="1">
        <v>5</v>
      </c>
      <c r="C81" s="2" t="s">
        <v>86</v>
      </c>
      <c r="D81" s="3">
        <v>38824</v>
      </c>
      <c r="E81" s="77">
        <f t="shared" ca="1" si="1"/>
        <v>-4.2931506849315069</v>
      </c>
      <c r="F81" s="74" t="s">
        <v>12</v>
      </c>
      <c r="G81" s="1" t="s">
        <v>61</v>
      </c>
      <c r="H81" s="11" t="s">
        <v>138</v>
      </c>
      <c r="I81" s="104"/>
      <c r="J81" s="105"/>
      <c r="K81" s="32"/>
    </row>
    <row r="82" spans="1:11" ht="14.85" customHeight="1" x14ac:dyDescent="0.25">
      <c r="A82" s="1">
        <v>74</v>
      </c>
      <c r="B82" s="1">
        <v>6</v>
      </c>
      <c r="C82" s="2" t="s">
        <v>87</v>
      </c>
      <c r="D82" s="3">
        <v>39406</v>
      </c>
      <c r="E82" s="77">
        <f t="shared" ca="1" si="1"/>
        <v>-5.8876712328767127</v>
      </c>
      <c r="F82" s="74" t="s">
        <v>11</v>
      </c>
      <c r="G82" s="1"/>
      <c r="H82" s="11" t="s">
        <v>138</v>
      </c>
      <c r="I82" s="104"/>
      <c r="J82" s="105"/>
      <c r="K82" s="35"/>
    </row>
    <row r="83" spans="1:11" ht="14.85" customHeight="1" x14ac:dyDescent="0.25">
      <c r="A83" s="1">
        <v>75</v>
      </c>
      <c r="B83" s="1">
        <v>7</v>
      </c>
      <c r="C83" s="2" t="s">
        <v>88</v>
      </c>
      <c r="D83" s="3">
        <v>39485</v>
      </c>
      <c r="E83" s="77">
        <f t="shared" ca="1" si="1"/>
        <v>-6.1041095890410961</v>
      </c>
      <c r="F83" s="74" t="s">
        <v>11</v>
      </c>
      <c r="G83" s="1"/>
      <c r="H83" s="1" t="s">
        <v>138</v>
      </c>
      <c r="I83" s="104"/>
      <c r="J83" s="105"/>
      <c r="K83" s="40"/>
    </row>
    <row r="84" spans="1:11" ht="14.85" customHeight="1" x14ac:dyDescent="0.25">
      <c r="A84" s="1">
        <v>76</v>
      </c>
      <c r="B84" s="1">
        <v>8</v>
      </c>
      <c r="C84" s="2" t="s">
        <v>89</v>
      </c>
      <c r="D84" s="3">
        <v>39283</v>
      </c>
      <c r="E84" s="77">
        <f t="shared" ca="1" si="1"/>
        <v>-5.5506849315068489</v>
      </c>
      <c r="F84" s="74" t="s">
        <v>11</v>
      </c>
      <c r="G84" s="1"/>
      <c r="H84" s="1" t="s">
        <v>138</v>
      </c>
      <c r="I84" s="104"/>
      <c r="J84" s="105"/>
      <c r="K84" s="40"/>
    </row>
    <row r="85" spans="1:11" ht="14.85" customHeight="1" x14ac:dyDescent="0.25">
      <c r="A85" s="1">
        <v>77</v>
      </c>
      <c r="B85" s="1">
        <v>9</v>
      </c>
      <c r="C85" s="2" t="s">
        <v>90</v>
      </c>
      <c r="D85" s="3">
        <v>39112</v>
      </c>
      <c r="E85" s="77">
        <f t="shared" ca="1" si="1"/>
        <v>-5.0821917808219181</v>
      </c>
      <c r="F85" s="74" t="s">
        <v>11</v>
      </c>
      <c r="G85" s="1"/>
      <c r="H85" s="22" t="s">
        <v>138</v>
      </c>
      <c r="I85" s="104"/>
      <c r="J85" s="105"/>
      <c r="K85" s="40"/>
    </row>
    <row r="86" spans="1:11" ht="14.85" customHeight="1" x14ac:dyDescent="0.25">
      <c r="A86" s="1">
        <v>78</v>
      </c>
      <c r="B86" s="1">
        <v>10</v>
      </c>
      <c r="C86" s="2" t="s">
        <v>91</v>
      </c>
      <c r="D86" s="3">
        <v>39092</v>
      </c>
      <c r="E86" s="77">
        <f t="shared" ca="1" si="1"/>
        <v>-5.0273972602739727</v>
      </c>
      <c r="F86" s="74" t="s">
        <v>12</v>
      </c>
      <c r="G86" s="1"/>
      <c r="H86" s="1" t="s">
        <v>138</v>
      </c>
      <c r="I86" s="104"/>
      <c r="J86" s="105"/>
      <c r="K86" s="41"/>
    </row>
    <row r="87" spans="1:11" ht="14.85" customHeight="1" x14ac:dyDescent="0.25">
      <c r="A87" s="1">
        <v>79</v>
      </c>
      <c r="B87" s="1">
        <v>11</v>
      </c>
      <c r="C87" s="2" t="s">
        <v>92</v>
      </c>
      <c r="D87" s="3">
        <v>39370</v>
      </c>
      <c r="E87" s="77">
        <f t="shared" ca="1" si="1"/>
        <v>-5.7890410958904113</v>
      </c>
      <c r="F87" s="74" t="s">
        <v>12</v>
      </c>
      <c r="G87" s="1"/>
      <c r="H87" s="1" t="s">
        <v>138</v>
      </c>
      <c r="I87" s="104"/>
      <c r="J87" s="105"/>
      <c r="K87" s="42"/>
    </row>
    <row r="88" spans="1:11" ht="14.85" customHeight="1" thickBot="1" x14ac:dyDescent="0.3">
      <c r="A88" s="1">
        <v>80</v>
      </c>
      <c r="B88" s="20">
        <v>12</v>
      </c>
      <c r="C88" s="2" t="s">
        <v>93</v>
      </c>
      <c r="D88" s="23">
        <v>39670</v>
      </c>
      <c r="E88" s="80">
        <f t="shared" ca="1" si="1"/>
        <v>-6.6109589041095891</v>
      </c>
      <c r="F88" s="74" t="s">
        <v>12</v>
      </c>
      <c r="G88" s="1"/>
      <c r="H88" s="22" t="s">
        <v>138</v>
      </c>
      <c r="I88" s="104"/>
      <c r="J88" s="106"/>
      <c r="K88" s="33">
        <f ca="1">(E77+E78+E79+E80+E81+E82+E83+E84+E85+E86+E87+E88)/B88</f>
        <v>-5.6705479452054783</v>
      </c>
    </row>
    <row r="89" spans="1:11" ht="14.85" customHeight="1" x14ac:dyDescent="0.25">
      <c r="A89" s="1">
        <v>82</v>
      </c>
      <c r="B89" s="67">
        <v>1</v>
      </c>
      <c r="C89" s="27" t="s">
        <v>95</v>
      </c>
      <c r="D89" s="28">
        <v>39066</v>
      </c>
      <c r="E89" s="77">
        <f t="shared" ca="1" si="1"/>
        <v>-4.956164383561644</v>
      </c>
      <c r="F89" s="83" t="s">
        <v>12</v>
      </c>
      <c r="G89" s="24"/>
      <c r="H89" s="29" t="s">
        <v>138</v>
      </c>
      <c r="I89" s="103">
        <v>8</v>
      </c>
      <c r="J89" s="88" t="s">
        <v>157</v>
      </c>
      <c r="K89" s="43"/>
    </row>
    <row r="90" spans="1:11" ht="14.85" customHeight="1" x14ac:dyDescent="0.25">
      <c r="A90" s="1">
        <v>83</v>
      </c>
      <c r="B90" s="14">
        <v>2</v>
      </c>
      <c r="C90" s="2" t="s">
        <v>96</v>
      </c>
      <c r="D90" s="3">
        <v>38998</v>
      </c>
      <c r="E90" s="77">
        <f t="shared" ca="1" si="1"/>
        <v>-4.7698630136986298</v>
      </c>
      <c r="F90" s="74" t="s">
        <v>12</v>
      </c>
      <c r="G90" s="25"/>
      <c r="H90" s="1" t="s">
        <v>138</v>
      </c>
      <c r="I90" s="104"/>
      <c r="J90" s="108"/>
      <c r="K90" s="41"/>
    </row>
    <row r="91" spans="1:11" ht="14.85" customHeight="1" x14ac:dyDescent="0.25">
      <c r="A91" s="1">
        <v>84</v>
      </c>
      <c r="B91" s="14">
        <v>3</v>
      </c>
      <c r="C91" s="2" t="s">
        <v>97</v>
      </c>
      <c r="D91" s="3">
        <v>39048</v>
      </c>
      <c r="E91" s="77">
        <f t="shared" ca="1" si="1"/>
        <v>-4.9068493150684933</v>
      </c>
      <c r="F91" s="74" t="s">
        <v>11</v>
      </c>
      <c r="G91" s="25" t="s">
        <v>61</v>
      </c>
      <c r="H91" s="1" t="s">
        <v>138</v>
      </c>
      <c r="I91" s="104"/>
      <c r="J91" s="108"/>
      <c r="K91" s="41"/>
    </row>
    <row r="92" spans="1:11" ht="14.85" customHeight="1" x14ac:dyDescent="0.25">
      <c r="A92" s="1">
        <v>85</v>
      </c>
      <c r="B92" s="14">
        <v>4</v>
      </c>
      <c r="C92" s="2" t="s">
        <v>98</v>
      </c>
      <c r="D92" s="3">
        <v>38925</v>
      </c>
      <c r="E92" s="77">
        <f t="shared" ca="1" si="1"/>
        <v>-4.5698630136986305</v>
      </c>
      <c r="F92" s="74" t="s">
        <v>12</v>
      </c>
      <c r="G92" s="25"/>
      <c r="H92" s="1" t="s">
        <v>138</v>
      </c>
      <c r="I92" s="104"/>
      <c r="J92" s="108"/>
      <c r="K92" s="41"/>
    </row>
    <row r="93" spans="1:11" ht="14.85" customHeight="1" x14ac:dyDescent="0.25">
      <c r="A93" s="1">
        <v>86</v>
      </c>
      <c r="B93" s="14">
        <v>5</v>
      </c>
      <c r="C93" s="2" t="s">
        <v>99</v>
      </c>
      <c r="D93" s="3">
        <v>39156</v>
      </c>
      <c r="E93" s="77">
        <f t="shared" ca="1" si="1"/>
        <v>-5.2027397260273975</v>
      </c>
      <c r="F93" s="74" t="s">
        <v>12</v>
      </c>
      <c r="G93" s="25"/>
      <c r="H93" s="1" t="s">
        <v>138</v>
      </c>
      <c r="I93" s="104"/>
      <c r="J93" s="108"/>
      <c r="K93" s="42"/>
    </row>
    <row r="94" spans="1:11" ht="14.85" customHeight="1" x14ac:dyDescent="0.25">
      <c r="A94" s="1">
        <v>87</v>
      </c>
      <c r="B94" s="14">
        <v>6</v>
      </c>
      <c r="C94" s="2" t="s">
        <v>100</v>
      </c>
      <c r="D94" s="3">
        <v>39120</v>
      </c>
      <c r="E94" s="77">
        <f t="shared" ca="1" si="1"/>
        <v>-5.1041095890410961</v>
      </c>
      <c r="F94" s="74" t="s">
        <v>12</v>
      </c>
      <c r="G94" s="25" t="s">
        <v>61</v>
      </c>
      <c r="H94" s="1" t="s">
        <v>138</v>
      </c>
      <c r="I94" s="104"/>
      <c r="J94" s="108"/>
      <c r="K94" s="41"/>
    </row>
    <row r="95" spans="1:11" ht="14.85" customHeight="1" x14ac:dyDescent="0.25">
      <c r="A95" s="1">
        <v>88</v>
      </c>
      <c r="B95" s="14">
        <v>7</v>
      </c>
      <c r="C95" s="2" t="s">
        <v>101</v>
      </c>
      <c r="D95" s="3">
        <v>39155</v>
      </c>
      <c r="E95" s="77">
        <f t="shared" ca="1" si="1"/>
        <v>-5.2</v>
      </c>
      <c r="F95" s="74" t="s">
        <v>12</v>
      </c>
      <c r="G95" s="25"/>
      <c r="H95" s="1" t="s">
        <v>138</v>
      </c>
      <c r="I95" s="104"/>
      <c r="J95" s="108"/>
      <c r="K95" s="42"/>
    </row>
    <row r="96" spans="1:11" ht="14.85" customHeight="1" x14ac:dyDescent="0.25">
      <c r="A96" s="1">
        <v>89</v>
      </c>
      <c r="B96" s="14">
        <v>8</v>
      </c>
      <c r="C96" s="2" t="s">
        <v>102</v>
      </c>
      <c r="D96" s="3">
        <v>38972</v>
      </c>
      <c r="E96" s="77">
        <f t="shared" ca="1" si="1"/>
        <v>-4.6986301369863011</v>
      </c>
      <c r="F96" s="74" t="s">
        <v>11</v>
      </c>
      <c r="G96" s="25"/>
      <c r="H96" s="1" t="s">
        <v>138</v>
      </c>
      <c r="I96" s="104"/>
      <c r="J96" s="108"/>
      <c r="K96" s="41"/>
    </row>
    <row r="97" spans="1:11" ht="14.85" customHeight="1" thickBot="1" x14ac:dyDescent="0.3">
      <c r="A97" s="1">
        <v>90</v>
      </c>
      <c r="B97" s="68">
        <v>9</v>
      </c>
      <c r="C97" s="9" t="s">
        <v>103</v>
      </c>
      <c r="D97" s="10">
        <v>39126</v>
      </c>
      <c r="E97" s="80">
        <f t="shared" ca="1" si="1"/>
        <v>-5.1205479452054794</v>
      </c>
      <c r="F97" s="75" t="s">
        <v>11</v>
      </c>
      <c r="G97" s="30"/>
      <c r="H97" s="8" t="s">
        <v>138</v>
      </c>
      <c r="I97" s="104"/>
      <c r="J97" s="109"/>
      <c r="K97" s="33">
        <f ca="1">(E89+E90+E91+E92+E93+E94+E95+E96+E97)/B97</f>
        <v>-4.9476407914764087</v>
      </c>
    </row>
    <row r="98" spans="1:11" ht="14.85" customHeight="1" x14ac:dyDescent="0.25">
      <c r="A98" s="1">
        <v>91</v>
      </c>
      <c r="B98" s="4">
        <v>1</v>
      </c>
      <c r="C98" s="5" t="s">
        <v>104</v>
      </c>
      <c r="D98" s="6">
        <v>38525</v>
      </c>
      <c r="E98" s="77">
        <f t="shared" ca="1" si="1"/>
        <v>-3.473972602739726</v>
      </c>
      <c r="F98" s="73" t="s">
        <v>11</v>
      </c>
      <c r="G98" s="26"/>
      <c r="H98" s="4" t="s">
        <v>138</v>
      </c>
      <c r="I98" s="103">
        <v>9</v>
      </c>
      <c r="J98" s="88" t="s">
        <v>151</v>
      </c>
      <c r="K98" s="42"/>
    </row>
    <row r="99" spans="1:11" ht="14.85" customHeight="1" x14ac:dyDescent="0.25">
      <c r="A99" s="1">
        <v>92</v>
      </c>
      <c r="B99" s="1">
        <v>2</v>
      </c>
      <c r="C99" s="2" t="s">
        <v>105</v>
      </c>
      <c r="D99" s="3">
        <v>38761</v>
      </c>
      <c r="E99" s="77">
        <f t="shared" ca="1" si="1"/>
        <v>-4.1205479452054794</v>
      </c>
      <c r="F99" s="74" t="s">
        <v>11</v>
      </c>
      <c r="G99" s="25"/>
      <c r="H99" s="1" t="s">
        <v>138</v>
      </c>
      <c r="I99" s="104"/>
      <c r="J99" s="108"/>
      <c r="K99" s="40"/>
    </row>
    <row r="100" spans="1:11" ht="14.85" customHeight="1" x14ac:dyDescent="0.25">
      <c r="A100" s="1">
        <v>93</v>
      </c>
      <c r="B100" s="1">
        <v>3</v>
      </c>
      <c r="C100" s="2" t="s">
        <v>106</v>
      </c>
      <c r="D100" s="3">
        <v>38746</v>
      </c>
      <c r="E100" s="77">
        <f t="shared" ca="1" si="1"/>
        <v>-4.0794520547945208</v>
      </c>
      <c r="F100" s="74" t="s">
        <v>11</v>
      </c>
      <c r="G100" s="25"/>
      <c r="H100" s="1" t="s">
        <v>138</v>
      </c>
      <c r="I100" s="104"/>
      <c r="J100" s="108"/>
      <c r="K100" s="40"/>
    </row>
    <row r="101" spans="1:11" ht="14.85" customHeight="1" x14ac:dyDescent="0.25">
      <c r="A101" s="1">
        <v>94</v>
      </c>
      <c r="B101" s="1">
        <v>4</v>
      </c>
      <c r="C101" s="2" t="s">
        <v>107</v>
      </c>
      <c r="D101" s="3">
        <v>38853</v>
      </c>
      <c r="E101" s="77">
        <f t="shared" ca="1" si="1"/>
        <v>-4.3726027397260276</v>
      </c>
      <c r="F101" s="74" t="s">
        <v>11</v>
      </c>
      <c r="G101" s="25" t="s">
        <v>61</v>
      </c>
      <c r="H101" s="1" t="s">
        <v>138</v>
      </c>
      <c r="I101" s="104"/>
      <c r="J101" s="108"/>
      <c r="K101" s="40"/>
    </row>
    <row r="102" spans="1:11" ht="14.85" customHeight="1" x14ac:dyDescent="0.25">
      <c r="A102" s="1">
        <v>95</v>
      </c>
      <c r="B102" s="1">
        <v>5</v>
      </c>
      <c r="C102" s="2" t="s">
        <v>108</v>
      </c>
      <c r="D102" s="3">
        <v>38467</v>
      </c>
      <c r="E102" s="77">
        <f t="shared" ca="1" si="1"/>
        <v>-3.3150684931506849</v>
      </c>
      <c r="F102" s="74" t="s">
        <v>11</v>
      </c>
      <c r="G102" s="25" t="s">
        <v>61</v>
      </c>
      <c r="H102" s="1" t="s">
        <v>138</v>
      </c>
      <c r="I102" s="104"/>
      <c r="J102" s="108"/>
      <c r="K102" s="40"/>
    </row>
    <row r="103" spans="1:11" ht="14.85" customHeight="1" x14ac:dyDescent="0.25">
      <c r="A103" s="1">
        <v>96</v>
      </c>
      <c r="B103" s="1">
        <v>6</v>
      </c>
      <c r="C103" s="2" t="s">
        <v>109</v>
      </c>
      <c r="D103" s="3">
        <v>38435</v>
      </c>
      <c r="E103" s="77">
        <f t="shared" ca="1" si="1"/>
        <v>-3.2273972602739724</v>
      </c>
      <c r="F103" s="74" t="s">
        <v>11</v>
      </c>
      <c r="G103" s="25"/>
      <c r="H103" s="1" t="s">
        <v>138</v>
      </c>
      <c r="I103" s="104"/>
      <c r="J103" s="108"/>
      <c r="K103" s="41"/>
    </row>
    <row r="104" spans="1:11" ht="14.85" customHeight="1" x14ac:dyDescent="0.25">
      <c r="A104" s="1">
        <v>97</v>
      </c>
      <c r="B104" s="1">
        <v>7</v>
      </c>
      <c r="C104" s="2" t="s">
        <v>110</v>
      </c>
      <c r="D104" s="3">
        <v>38570</v>
      </c>
      <c r="E104" s="77">
        <f t="shared" ca="1" si="1"/>
        <v>-3.5972602739726027</v>
      </c>
      <c r="F104" s="74" t="s">
        <v>11</v>
      </c>
      <c r="G104" s="25"/>
      <c r="H104" s="1" t="s">
        <v>138</v>
      </c>
      <c r="I104" s="104"/>
      <c r="J104" s="108"/>
      <c r="K104" s="42"/>
    </row>
    <row r="105" spans="1:11" ht="14.85" customHeight="1" thickBot="1" x14ac:dyDescent="0.3">
      <c r="A105" s="1">
        <v>98</v>
      </c>
      <c r="B105" s="20">
        <v>8</v>
      </c>
      <c r="C105" s="9" t="s">
        <v>111</v>
      </c>
      <c r="D105" s="10">
        <v>38386</v>
      </c>
      <c r="E105" s="80">
        <f t="shared" ca="1" si="1"/>
        <v>-3.0931506849315067</v>
      </c>
      <c r="F105" s="75" t="s">
        <v>11</v>
      </c>
      <c r="G105" s="30"/>
      <c r="H105" s="8" t="s">
        <v>138</v>
      </c>
      <c r="I105" s="104"/>
      <c r="J105" s="109"/>
      <c r="K105" s="33">
        <f ca="1">(E98+E99+E100+E101+E102+E103+E104+E105)/B105</f>
        <v>-3.6599315068493148</v>
      </c>
    </row>
    <row r="106" spans="1:11" ht="14.45" customHeight="1" x14ac:dyDescent="0.25">
      <c r="A106" s="1">
        <v>99</v>
      </c>
      <c r="B106" s="4">
        <v>1</v>
      </c>
      <c r="C106" s="5" t="s">
        <v>162</v>
      </c>
      <c r="D106" s="23">
        <v>38536</v>
      </c>
      <c r="E106" s="77">
        <f t="shared" ca="1" si="1"/>
        <v>-3.504109589041096</v>
      </c>
      <c r="F106" s="73" t="s">
        <v>12</v>
      </c>
      <c r="G106" s="26"/>
      <c r="H106" s="4" t="s">
        <v>138</v>
      </c>
      <c r="I106" s="90">
        <v>10</v>
      </c>
      <c r="J106" s="87" t="s">
        <v>152</v>
      </c>
      <c r="K106" s="44"/>
    </row>
    <row r="107" spans="1:11" ht="14.45" customHeight="1" x14ac:dyDescent="0.25">
      <c r="A107" s="1">
        <v>100</v>
      </c>
      <c r="B107" s="1">
        <v>2</v>
      </c>
      <c r="C107" s="2" t="s">
        <v>112</v>
      </c>
      <c r="D107" s="3">
        <v>38178</v>
      </c>
      <c r="E107" s="77">
        <f t="shared" ca="1" si="1"/>
        <v>-2.5232876712328767</v>
      </c>
      <c r="F107" s="74" t="s">
        <v>11</v>
      </c>
      <c r="G107" s="25"/>
      <c r="H107" s="1" t="s">
        <v>138</v>
      </c>
      <c r="I107" s="91"/>
      <c r="J107" s="108"/>
      <c r="K107" s="42"/>
    </row>
    <row r="108" spans="1:11" ht="14.45" customHeight="1" x14ac:dyDescent="0.25">
      <c r="A108" s="1">
        <v>101</v>
      </c>
      <c r="B108" s="1">
        <v>3</v>
      </c>
      <c r="C108" s="2" t="s">
        <v>113</v>
      </c>
      <c r="D108" s="3">
        <v>38518</v>
      </c>
      <c r="E108" s="77">
        <f t="shared" ca="1" si="1"/>
        <v>-3.4547945205479453</v>
      </c>
      <c r="F108" s="74" t="s">
        <v>12</v>
      </c>
      <c r="G108" s="25"/>
      <c r="H108" s="1" t="s">
        <v>138</v>
      </c>
      <c r="I108" s="91"/>
      <c r="J108" s="108"/>
      <c r="K108" s="40"/>
    </row>
    <row r="109" spans="1:11" ht="14.45" customHeight="1" x14ac:dyDescent="0.25">
      <c r="A109" s="1">
        <v>102</v>
      </c>
      <c r="B109" s="1">
        <v>4</v>
      </c>
      <c r="C109" s="2" t="s">
        <v>114</v>
      </c>
      <c r="D109" s="3">
        <v>38204</v>
      </c>
      <c r="E109" s="77">
        <f t="shared" ca="1" si="1"/>
        <v>-2.5945205479452054</v>
      </c>
      <c r="F109" s="74" t="s">
        <v>12</v>
      </c>
      <c r="G109" s="25" t="s">
        <v>61</v>
      </c>
      <c r="H109" s="1" t="s">
        <v>138</v>
      </c>
      <c r="I109" s="91"/>
      <c r="J109" s="108"/>
      <c r="K109" s="40"/>
    </row>
    <row r="110" spans="1:11" ht="14.45" customHeight="1" x14ac:dyDescent="0.25">
      <c r="A110" s="1">
        <v>103</v>
      </c>
      <c r="B110" s="1">
        <v>5</v>
      </c>
      <c r="C110" s="2" t="s">
        <v>115</v>
      </c>
      <c r="D110" s="3">
        <v>38402</v>
      </c>
      <c r="E110" s="77">
        <f t="shared" ca="1" si="1"/>
        <v>-3.1369863013698631</v>
      </c>
      <c r="F110" s="74" t="s">
        <v>12</v>
      </c>
      <c r="G110" s="25" t="s">
        <v>61</v>
      </c>
      <c r="H110" s="1" t="s">
        <v>138</v>
      </c>
      <c r="I110" s="91"/>
      <c r="J110" s="108"/>
      <c r="K110" s="40"/>
    </row>
    <row r="111" spans="1:11" ht="14.45" customHeight="1" x14ac:dyDescent="0.25">
      <c r="A111" s="1">
        <v>104</v>
      </c>
      <c r="B111" s="1">
        <v>6</v>
      </c>
      <c r="C111" s="2" t="s">
        <v>116</v>
      </c>
      <c r="D111" s="3">
        <v>38405</v>
      </c>
      <c r="E111" s="77">
        <f t="shared" ca="1" si="1"/>
        <v>-3.1452054794520548</v>
      </c>
      <c r="F111" s="74" t="s">
        <v>12</v>
      </c>
      <c r="G111" s="25"/>
      <c r="H111" s="1" t="s">
        <v>138</v>
      </c>
      <c r="I111" s="91"/>
      <c r="J111" s="108"/>
      <c r="K111" s="40"/>
    </row>
    <row r="112" spans="1:11" ht="14.45" customHeight="1" x14ac:dyDescent="0.25">
      <c r="A112" s="1">
        <v>105</v>
      </c>
      <c r="B112" s="1">
        <v>7</v>
      </c>
      <c r="C112" s="2" t="s">
        <v>117</v>
      </c>
      <c r="D112" s="3">
        <v>38204</v>
      </c>
      <c r="E112" s="77">
        <f t="shared" ca="1" si="1"/>
        <v>-2.5945205479452054</v>
      </c>
      <c r="F112" s="74" t="s">
        <v>11</v>
      </c>
      <c r="G112" s="25" t="s">
        <v>61</v>
      </c>
      <c r="H112" s="1" t="s">
        <v>138</v>
      </c>
      <c r="I112" s="91"/>
      <c r="J112" s="108"/>
      <c r="K112" s="40"/>
    </row>
    <row r="113" spans="1:11" ht="15" customHeight="1" x14ac:dyDescent="0.25">
      <c r="A113" s="1">
        <v>106</v>
      </c>
      <c r="B113" s="1">
        <v>8</v>
      </c>
      <c r="C113" s="2" t="s">
        <v>118</v>
      </c>
      <c r="D113" s="3">
        <v>37654</v>
      </c>
      <c r="E113" s="77">
        <f t="shared" ca="1" si="1"/>
        <v>-1.0876712328767124</v>
      </c>
      <c r="F113" s="74" t="s">
        <v>11</v>
      </c>
      <c r="G113" s="25"/>
      <c r="H113" s="1" t="s">
        <v>138</v>
      </c>
      <c r="I113" s="91"/>
      <c r="J113" s="108"/>
      <c r="K113" s="41"/>
    </row>
    <row r="114" spans="1:11" ht="14.45" customHeight="1" x14ac:dyDescent="0.25">
      <c r="A114" s="1">
        <v>107</v>
      </c>
      <c r="B114" s="1">
        <v>9</v>
      </c>
      <c r="C114" s="2" t="s">
        <v>119</v>
      </c>
      <c r="D114" s="3">
        <v>38357</v>
      </c>
      <c r="E114" s="77">
        <f t="shared" ca="1" si="1"/>
        <v>-3.0136986301369864</v>
      </c>
      <c r="F114" s="74" t="s">
        <v>11</v>
      </c>
      <c r="G114" s="25"/>
      <c r="H114" s="1" t="s">
        <v>138</v>
      </c>
      <c r="I114" s="91"/>
      <c r="J114" s="108"/>
      <c r="K114" s="41"/>
    </row>
    <row r="115" spans="1:11" ht="14.45" customHeight="1" x14ac:dyDescent="0.25">
      <c r="A115" s="1">
        <v>108</v>
      </c>
      <c r="B115" s="1">
        <v>10</v>
      </c>
      <c r="C115" s="2" t="s">
        <v>120</v>
      </c>
      <c r="D115" s="3">
        <v>38356</v>
      </c>
      <c r="E115" s="77">
        <f t="shared" ca="1" si="1"/>
        <v>-3.010958904109589</v>
      </c>
      <c r="F115" s="74" t="s">
        <v>12</v>
      </c>
      <c r="G115" s="25"/>
      <c r="H115" s="1" t="s">
        <v>138</v>
      </c>
      <c r="I115" s="91"/>
      <c r="J115" s="108"/>
      <c r="K115" s="41"/>
    </row>
    <row r="116" spans="1:11" ht="15" customHeight="1" thickBot="1" x14ac:dyDescent="0.3">
      <c r="A116" s="1">
        <v>109</v>
      </c>
      <c r="B116" s="20">
        <v>11</v>
      </c>
      <c r="C116" s="9" t="s">
        <v>121</v>
      </c>
      <c r="D116" s="10">
        <v>38372</v>
      </c>
      <c r="E116" s="80">
        <f t="shared" ca="1" si="1"/>
        <v>-3.0547945205479454</v>
      </c>
      <c r="F116" s="75" t="s">
        <v>12</v>
      </c>
      <c r="G116" s="30"/>
      <c r="H116" s="8" t="s">
        <v>138</v>
      </c>
      <c r="I116" s="91"/>
      <c r="J116" s="109"/>
      <c r="K116" s="33">
        <f ca="1">(E106+E107+E108+E109+E110+E111+E112+E113+E114+E115+E116)/B116</f>
        <v>-2.8291407222914073</v>
      </c>
    </row>
    <row r="117" spans="1:11" x14ac:dyDescent="0.25">
      <c r="A117" s="1">
        <v>110</v>
      </c>
      <c r="B117" s="4">
        <v>1</v>
      </c>
      <c r="C117" s="5" t="s">
        <v>122</v>
      </c>
      <c r="D117" s="6">
        <v>37922</v>
      </c>
      <c r="E117" s="77">
        <f t="shared" ca="1" si="1"/>
        <v>-1.821917808219178</v>
      </c>
      <c r="F117" s="73" t="s">
        <v>11</v>
      </c>
      <c r="G117" s="26"/>
      <c r="H117" s="4" t="s">
        <v>138</v>
      </c>
      <c r="I117" s="103">
        <v>11</v>
      </c>
      <c r="J117" s="87" t="s">
        <v>153</v>
      </c>
      <c r="K117" s="44"/>
    </row>
    <row r="118" spans="1:11" x14ac:dyDescent="0.25">
      <c r="A118" s="1">
        <v>111</v>
      </c>
      <c r="B118" s="1">
        <v>2</v>
      </c>
      <c r="C118" s="2" t="s">
        <v>123</v>
      </c>
      <c r="D118" s="3">
        <v>37958</v>
      </c>
      <c r="E118" s="77">
        <f t="shared" ca="1" si="1"/>
        <v>-1.9205479452054794</v>
      </c>
      <c r="F118" s="74" t="s">
        <v>12</v>
      </c>
      <c r="G118" s="25"/>
      <c r="H118" s="1" t="s">
        <v>138</v>
      </c>
      <c r="I118" s="104"/>
      <c r="J118" s="108"/>
      <c r="K118" s="42"/>
    </row>
    <row r="119" spans="1:11" ht="15.75" thickBot="1" x14ac:dyDescent="0.3">
      <c r="A119" s="11">
        <v>112</v>
      </c>
      <c r="B119" s="20">
        <v>3</v>
      </c>
      <c r="C119" s="9" t="s">
        <v>124</v>
      </c>
      <c r="D119" s="10">
        <v>37891</v>
      </c>
      <c r="E119" s="84">
        <f t="shared" ca="1" si="1"/>
        <v>-1.736986301369863</v>
      </c>
      <c r="F119" s="75" t="s">
        <v>12</v>
      </c>
      <c r="G119" s="30" t="s">
        <v>61</v>
      </c>
      <c r="H119" s="8" t="s">
        <v>138</v>
      </c>
      <c r="I119" s="107"/>
      <c r="J119" s="109"/>
      <c r="K119" s="33">
        <f ca="1">(E117+E118+E119)/B119</f>
        <v>-1.8264840182648401</v>
      </c>
    </row>
    <row r="120" spans="1:11" ht="15.75" thickBot="1" x14ac:dyDescent="0.3">
      <c r="A120" s="1"/>
      <c r="B120" s="37"/>
      <c r="C120" s="38" t="s">
        <v>125</v>
      </c>
      <c r="D120" s="37"/>
      <c r="E120" s="85"/>
      <c r="F120" s="85"/>
      <c r="G120" s="37"/>
      <c r="H120" s="47"/>
      <c r="I120" s="47"/>
      <c r="J120" s="48"/>
      <c r="K120" s="49"/>
    </row>
    <row r="121" spans="1:11" x14ac:dyDescent="0.25">
      <c r="A121" s="1">
        <v>113</v>
      </c>
      <c r="B121" s="39">
        <v>1</v>
      </c>
      <c r="C121" s="2" t="s">
        <v>127</v>
      </c>
      <c r="D121" s="3">
        <v>41640</v>
      </c>
      <c r="E121" s="77">
        <f t="shared" ref="E121" ca="1" si="2">(TODAY()-D121)/365</f>
        <v>-12.008219178082191</v>
      </c>
      <c r="F121" s="74" t="s">
        <v>11</v>
      </c>
      <c r="G121" s="25"/>
      <c r="H121" s="1" t="s">
        <v>141</v>
      </c>
      <c r="I121" s="111">
        <v>1</v>
      </c>
      <c r="J121" s="100" t="s">
        <v>154</v>
      </c>
      <c r="K121" s="44"/>
    </row>
    <row r="122" spans="1:11" x14ac:dyDescent="0.25">
      <c r="A122" s="1">
        <v>114</v>
      </c>
      <c r="B122" s="1">
        <v>2</v>
      </c>
      <c r="C122" s="2" t="s">
        <v>129</v>
      </c>
      <c r="D122" s="55">
        <v>41343</v>
      </c>
      <c r="E122" s="82">
        <f t="shared" ref="E122:E124" ca="1" si="3">(TODAY()-D122)/365</f>
        <v>-11.194520547945206</v>
      </c>
      <c r="F122" s="74" t="s">
        <v>11</v>
      </c>
      <c r="G122" s="1"/>
      <c r="H122" s="1" t="s">
        <v>141</v>
      </c>
      <c r="I122" s="112"/>
      <c r="J122" s="101"/>
      <c r="K122" s="41"/>
    </row>
    <row r="123" spans="1:11" ht="15.75" thickBot="1" x14ac:dyDescent="0.3">
      <c r="A123" s="1">
        <v>115</v>
      </c>
      <c r="B123" s="20">
        <v>3</v>
      </c>
      <c r="C123" s="57" t="s">
        <v>128</v>
      </c>
      <c r="D123" s="10">
        <v>41528</v>
      </c>
      <c r="E123" s="84">
        <f t="shared" ca="1" si="3"/>
        <v>-11.701369863013699</v>
      </c>
      <c r="F123" s="76" t="s">
        <v>11</v>
      </c>
      <c r="G123" s="65" t="s">
        <v>140</v>
      </c>
      <c r="H123" s="64" t="s">
        <v>141</v>
      </c>
      <c r="I123" s="113"/>
      <c r="J123" s="101"/>
      <c r="K123" s="33">
        <f ca="1">(E121+E122+E123)/B123</f>
        <v>-11.634703196347033</v>
      </c>
    </row>
    <row r="124" spans="1:11" ht="15.75" thickBot="1" x14ac:dyDescent="0.3">
      <c r="A124" s="1">
        <v>116</v>
      </c>
      <c r="B124" s="61">
        <v>1</v>
      </c>
      <c r="C124" s="5" t="s">
        <v>126</v>
      </c>
      <c r="D124" s="6">
        <v>40326</v>
      </c>
      <c r="E124" s="77">
        <f t="shared" ca="1" si="3"/>
        <v>-8.4082191780821915</v>
      </c>
      <c r="F124" s="73" t="s">
        <v>11</v>
      </c>
      <c r="G124" s="4"/>
      <c r="H124" s="39" t="s">
        <v>141</v>
      </c>
      <c r="I124" s="56">
        <v>3</v>
      </c>
      <c r="J124" s="102"/>
      <c r="K124" s="33">
        <f ca="1">E124/B124</f>
        <v>-8.4082191780821915</v>
      </c>
    </row>
    <row r="125" spans="1:11" ht="15.75" thickBot="1" x14ac:dyDescent="0.3">
      <c r="A125" s="1"/>
      <c r="B125" s="37"/>
      <c r="C125" s="38" t="s">
        <v>130</v>
      </c>
      <c r="D125" s="37"/>
      <c r="E125" s="85"/>
      <c r="F125" s="85"/>
      <c r="G125" s="37"/>
      <c r="H125" s="47"/>
      <c r="I125" s="47"/>
      <c r="J125" s="53"/>
      <c r="K125" s="49"/>
    </row>
    <row r="126" spans="1:11" ht="15.75" thickBot="1" x14ac:dyDescent="0.3">
      <c r="A126" s="1">
        <v>117</v>
      </c>
      <c r="B126" s="62">
        <v>1</v>
      </c>
      <c r="C126" s="46" t="s">
        <v>133</v>
      </c>
      <c r="D126" s="60">
        <v>41640</v>
      </c>
      <c r="E126" s="86">
        <f t="shared" ref="E126:E128" ca="1" si="4">(TODAY()-D126)/365</f>
        <v>-12.008219178082191</v>
      </c>
      <c r="F126" s="85" t="s">
        <v>11</v>
      </c>
      <c r="G126" s="37"/>
      <c r="H126" s="47" t="s">
        <v>142</v>
      </c>
      <c r="I126" s="72">
        <v>1</v>
      </c>
      <c r="J126" s="100" t="s">
        <v>155</v>
      </c>
      <c r="K126" s="33">
        <f ca="1">E126/B126</f>
        <v>-12.008219178082191</v>
      </c>
    </row>
    <row r="127" spans="1:11" x14ac:dyDescent="0.25">
      <c r="A127" s="1">
        <v>118</v>
      </c>
      <c r="B127" s="4">
        <v>1</v>
      </c>
      <c r="C127" s="5" t="s">
        <v>131</v>
      </c>
      <c r="D127" s="6">
        <v>40453</v>
      </c>
      <c r="E127" s="77">
        <f t="shared" ca="1" si="4"/>
        <v>-8.7561643835616429</v>
      </c>
      <c r="F127" s="73" t="s">
        <v>12</v>
      </c>
      <c r="G127" s="4"/>
      <c r="H127" s="54" t="s">
        <v>142</v>
      </c>
      <c r="I127" s="112">
        <v>3</v>
      </c>
      <c r="J127" s="101"/>
      <c r="K127" s="41"/>
    </row>
    <row r="128" spans="1:11" ht="15.75" thickBot="1" x14ac:dyDescent="0.3">
      <c r="A128" s="1">
        <v>119</v>
      </c>
      <c r="B128" s="15">
        <v>2</v>
      </c>
      <c r="C128" s="2" t="s">
        <v>132</v>
      </c>
      <c r="D128" s="3">
        <v>40943</v>
      </c>
      <c r="E128" s="77">
        <f t="shared" ca="1" si="4"/>
        <v>-10.098630136986301</v>
      </c>
      <c r="F128" s="74" t="s">
        <v>12</v>
      </c>
      <c r="G128" s="25"/>
      <c r="H128" s="51" t="s">
        <v>142</v>
      </c>
      <c r="I128" s="113"/>
      <c r="J128" s="102"/>
      <c r="K128" s="33">
        <f ca="1">(E127+E128)/B128</f>
        <v>-9.4273972602739722</v>
      </c>
    </row>
    <row r="129" spans="1:11" ht="15.75" thickBot="1" x14ac:dyDescent="0.3">
      <c r="A129" s="1"/>
      <c r="B129" s="37"/>
      <c r="C129" s="38" t="s">
        <v>134</v>
      </c>
      <c r="D129" s="37"/>
      <c r="E129" s="85"/>
      <c r="F129" s="85"/>
      <c r="G129" s="37"/>
      <c r="H129" s="47"/>
      <c r="I129" s="47"/>
      <c r="J129" s="52"/>
      <c r="K129" s="33"/>
    </row>
    <row r="130" spans="1:11" x14ac:dyDescent="0.25">
      <c r="A130" s="1">
        <v>120</v>
      </c>
      <c r="B130" s="24">
        <v>1</v>
      </c>
      <c r="C130" s="2" t="s">
        <v>136</v>
      </c>
      <c r="D130" s="3">
        <v>42295</v>
      </c>
      <c r="E130" s="77">
        <f t="shared" ref="E130:E132" ca="1" si="5">(TODAY()-D130)/365</f>
        <v>-13.802739726027397</v>
      </c>
      <c r="F130" s="74" t="s">
        <v>11</v>
      </c>
      <c r="G130" s="25"/>
      <c r="H130" s="51" t="s">
        <v>143</v>
      </c>
      <c r="I130" s="114">
        <v>1</v>
      </c>
      <c r="J130" s="100" t="s">
        <v>156</v>
      </c>
      <c r="K130" s="59"/>
    </row>
    <row r="131" spans="1:11" ht="15.75" thickBot="1" x14ac:dyDescent="0.3">
      <c r="A131" s="1">
        <v>121</v>
      </c>
      <c r="B131" s="63">
        <v>2</v>
      </c>
      <c r="C131" s="9" t="s">
        <v>137</v>
      </c>
      <c r="D131" s="10">
        <v>42370</v>
      </c>
      <c r="E131" s="80">
        <f t="shared" ca="1" si="5"/>
        <v>-14.008219178082191</v>
      </c>
      <c r="F131" s="75" t="s">
        <v>12</v>
      </c>
      <c r="G131" s="8"/>
      <c r="H131" s="50" t="s">
        <v>143</v>
      </c>
      <c r="I131" s="113"/>
      <c r="J131" s="101"/>
      <c r="K131" s="33">
        <f ca="1">(E130+E131)/B131</f>
        <v>-13.905479452054795</v>
      </c>
    </row>
    <row r="132" spans="1:11" ht="15.75" thickBot="1" x14ac:dyDescent="0.3">
      <c r="A132" s="8">
        <v>122</v>
      </c>
      <c r="B132" s="63">
        <v>1</v>
      </c>
      <c r="C132" s="57" t="s">
        <v>135</v>
      </c>
      <c r="D132" s="58">
        <v>40765</v>
      </c>
      <c r="E132" s="84">
        <f t="shared" ca="1" si="5"/>
        <v>-9.6109589041095891</v>
      </c>
      <c r="F132" s="76" t="s">
        <v>12</v>
      </c>
      <c r="G132" s="12"/>
      <c r="H132" s="64" t="s">
        <v>143</v>
      </c>
      <c r="I132" s="56">
        <v>3</v>
      </c>
      <c r="J132" s="102"/>
      <c r="K132" s="33">
        <f ca="1">E132/B132</f>
        <v>-9.6109589041095891</v>
      </c>
    </row>
    <row r="133" spans="1:11" x14ac:dyDescent="0.25">
      <c r="A133" s="69"/>
      <c r="B133" s="69"/>
      <c r="C133" s="69"/>
      <c r="D133" s="69"/>
      <c r="E133" s="70"/>
      <c r="F133" s="69"/>
      <c r="G133" s="69"/>
      <c r="H133" s="69"/>
      <c r="I133" s="69"/>
      <c r="J133" s="69"/>
      <c r="K133" s="69"/>
    </row>
    <row r="135" spans="1:11" x14ac:dyDescent="0.25">
      <c r="A135" s="69"/>
      <c r="B135" s="110" t="s">
        <v>159</v>
      </c>
      <c r="C135" s="110"/>
      <c r="D135" s="110" t="s">
        <v>160</v>
      </c>
      <c r="E135" s="110"/>
      <c r="F135" s="110"/>
      <c r="G135" s="110" t="s">
        <v>161</v>
      </c>
      <c r="H135" s="110"/>
      <c r="I135" s="110"/>
      <c r="J135" s="69"/>
      <c r="K135" s="69"/>
    </row>
    <row r="136" spans="1:11" x14ac:dyDescent="0.2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</row>
    <row r="137" spans="1:11" x14ac:dyDescent="0.2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</row>
    <row r="138" spans="1:11" x14ac:dyDescent="0.2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</row>
  </sheetData>
  <mergeCells count="42">
    <mergeCell ref="B135:C135"/>
    <mergeCell ref="D135:F135"/>
    <mergeCell ref="G135:I135"/>
    <mergeCell ref="I121:I123"/>
    <mergeCell ref="I127:I128"/>
    <mergeCell ref="I130:I131"/>
    <mergeCell ref="J121:J124"/>
    <mergeCell ref="J126:J128"/>
    <mergeCell ref="J130:J132"/>
    <mergeCell ref="I67:I76"/>
    <mergeCell ref="J67:J76"/>
    <mergeCell ref="I77:I88"/>
    <mergeCell ref="J77:J88"/>
    <mergeCell ref="I117:I119"/>
    <mergeCell ref="J117:J119"/>
    <mergeCell ref="I89:I97"/>
    <mergeCell ref="J89:J97"/>
    <mergeCell ref="I98:I105"/>
    <mergeCell ref="J98:J105"/>
    <mergeCell ref="I106:I116"/>
    <mergeCell ref="J106:J116"/>
    <mergeCell ref="J30:J41"/>
    <mergeCell ref="I30:I41"/>
    <mergeCell ref="I42:I54"/>
    <mergeCell ref="J42:J54"/>
    <mergeCell ref="I55:I66"/>
    <mergeCell ref="J55:J66"/>
    <mergeCell ref="J8:J15"/>
    <mergeCell ref="I8:I15"/>
    <mergeCell ref="I16:I29"/>
    <mergeCell ref="A1:K1"/>
    <mergeCell ref="A3:K3"/>
    <mergeCell ref="K5:K6"/>
    <mergeCell ref="C5:C6"/>
    <mergeCell ref="I5:I6"/>
    <mergeCell ref="D5:D6"/>
    <mergeCell ref="H5:H6"/>
    <mergeCell ref="E5:E6"/>
    <mergeCell ref="F5:F6"/>
    <mergeCell ref="G5:G6"/>
    <mergeCell ref="J16:J29"/>
    <mergeCell ref="A2:K2"/>
  </mergeCells>
  <pageMargins left="0.7" right="0.7" top="0.75" bottom="0.75" header="0.3" footer="0.3"/>
  <pageSetup paperSize="9" scale="83" fitToHeight="0" orientation="landscape" r:id="rId1"/>
  <rowBreaks count="3" manualBreakCount="3">
    <brk id="29" max="10" man="1"/>
    <brk id="66" max="10" man="1"/>
    <brk id="10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Halit</dc:creator>
  <cp:lastModifiedBy>admin</cp:lastModifiedBy>
  <cp:lastPrinted>2020-10-09T20:08:48Z</cp:lastPrinted>
  <dcterms:created xsi:type="dcterms:W3CDTF">2020-08-31T12:47:42Z</dcterms:created>
  <dcterms:modified xsi:type="dcterms:W3CDTF">2001-12-31T21:21:03Z</dcterms:modified>
</cp:coreProperties>
</file>